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GOLF\NIGHT GOLF\"/>
    </mc:Choice>
  </mc:AlternateContent>
  <xr:revisionPtr revIDLastSave="0" documentId="13_ncr:1_{47746CB9-9DAA-4E55-A714-AC92ABA8BCFF}" xr6:coauthVersionLast="47" xr6:coauthVersionMax="47" xr10:uidLastSave="{00000000-0000-0000-0000-000000000000}"/>
  <bookViews>
    <workbookView xWindow="-108" yWindow="-108" windowWidth="23256" windowHeight="12456" xr2:uid="{DAD8C120-C5D1-41E1-B398-19FD82B84772}"/>
  </bookViews>
  <sheets>
    <sheet name="MO MONEY CALCULATOR" sheetId="1" r:id="rId1"/>
    <sheet name="HOLE PRIZE MARKERS" sheetId="2" r:id="rId2"/>
  </sheets>
  <definedNames>
    <definedName name="_xlnm.Print_Area" localSheetId="0">'MO MONEY CALCULATOR'!$A$1:$Q$39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I24" i="1"/>
  <c r="I23" i="1"/>
  <c r="I22" i="1"/>
  <c r="I21" i="1"/>
  <c r="I20" i="1"/>
  <c r="I19" i="1"/>
  <c r="I18" i="1"/>
  <c r="I17" i="1"/>
  <c r="I14" i="1"/>
  <c r="I13" i="1"/>
  <c r="I12" i="1"/>
  <c r="I11" i="1"/>
  <c r="I10" i="1"/>
  <c r="I9" i="1"/>
  <c r="I8" i="1"/>
  <c r="I7" i="1"/>
  <c r="K6" i="1"/>
  <c r="I6" i="1"/>
  <c r="K5" i="1"/>
  <c r="I5" i="1"/>
  <c r="AA13" i="1" l="1"/>
  <c r="AA12" i="1"/>
  <c r="AA11" i="1"/>
  <c r="AA10" i="1"/>
  <c r="AA9" i="1"/>
  <c r="I27" i="1"/>
  <c r="G33" i="1"/>
  <c r="S37" i="1"/>
  <c r="S36" i="1"/>
  <c r="I15" i="1"/>
  <c r="I16" i="1"/>
  <c r="I25" i="1"/>
  <c r="I26" i="1"/>
  <c r="I28" i="1"/>
  <c r="I29" i="1"/>
  <c r="I30" i="1"/>
  <c r="I31" i="1"/>
  <c r="I32" i="1"/>
  <c r="I33" i="1"/>
  <c r="I34" i="1"/>
  <c r="K43" i="1"/>
  <c r="G31" i="1"/>
  <c r="G32" i="1"/>
  <c r="G30" i="1"/>
  <c r="G5" i="1"/>
  <c r="G6" i="1"/>
  <c r="G7" i="1"/>
  <c r="G8" i="1"/>
  <c r="G9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4" i="1"/>
  <c r="AA15" i="1" l="1"/>
  <c r="S38" i="1"/>
  <c r="Q12" i="1"/>
  <c r="Q28" i="1"/>
  <c r="Q26" i="1"/>
  <c r="Q16" i="1"/>
  <c r="Q31" i="1"/>
  <c r="Q30" i="1"/>
  <c r="Q22" i="1"/>
  <c r="Q7" i="1"/>
  <c r="Q5" i="1"/>
  <c r="Q10" i="1"/>
  <c r="Q15" i="1"/>
  <c r="Q33" i="1"/>
  <c r="Q34" i="1"/>
  <c r="Q24" i="1"/>
  <c r="Q6" i="1"/>
  <c r="Q23" i="1"/>
  <c r="Q18" i="1"/>
  <c r="Q8" i="1"/>
  <c r="Q32" i="1"/>
  <c r="Q20" i="1"/>
  <c r="Q27" i="1"/>
  <c r="Q14" i="1"/>
  <c r="Q11" i="1"/>
  <c r="Q29" i="1"/>
  <c r="Q13" i="1"/>
  <c r="Q17" i="1"/>
  <c r="Q19" i="1"/>
  <c r="Q21" i="1"/>
  <c r="Q25" i="1"/>
  <c r="Q9" i="1"/>
  <c r="L36" i="1"/>
  <c r="P36" i="1"/>
  <c r="G36" i="1" l="1"/>
  <c r="J36" i="1"/>
  <c r="H36" i="1"/>
  <c r="O36" i="1" l="1"/>
  <c r="O37" i="1" s="1"/>
  <c r="G37" i="1"/>
  <c r="G38" i="1" l="1"/>
  <c r="P38" i="1"/>
  <c r="Q36" i="1"/>
</calcChain>
</file>

<file path=xl/sharedStrings.xml><?xml version="1.0" encoding="utf-8"?>
<sst xmlns="http://schemas.openxmlformats.org/spreadsheetml/2006/main" count="84" uniqueCount="78">
  <si>
    <t>DATE:</t>
  </si>
  <si>
    <t>TEAM#</t>
  </si>
  <si>
    <t>TEAM 
MEMBER 1</t>
  </si>
  <si>
    <t>TEAM 
MEMBER 2</t>
  </si>
  <si>
    <t>PAIR
TEAM
$20</t>
  </si>
  <si>
    <t>SINGLE
PLAYER
$10</t>
  </si>
  <si>
    <t>ENTRY FEE</t>
  </si>
  <si>
    <t>AMOUNT
PAID</t>
  </si>
  <si>
    <t>SKINS</t>
  </si>
  <si>
    <t>HOLE#</t>
  </si>
  <si>
    <t>TOTAL
WINNINGS</t>
  </si>
  <si>
    <t>TOTAL POT</t>
  </si>
  <si>
    <t>TOTAL 
BIRDIE PAY</t>
  </si>
  <si>
    <t>TOTAL 
PAR PAY</t>
  </si>
  <si>
    <t>TOTAL SKINS POT</t>
  </si>
  <si>
    <t>TOTAL
SKINS PAY</t>
  </si>
  <si>
    <t>SOLO
SKIN
ADJ</t>
  </si>
  <si>
    <t>Birds</t>
  </si>
  <si>
    <t>Pars</t>
  </si>
  <si>
    <t>CLOSEST TO PIN</t>
  </si>
  <si>
    <t>HOLE #________</t>
  </si>
  <si>
    <t>LONGEST PUTT</t>
  </si>
  <si>
    <t># of Skins Holders</t>
  </si>
  <si>
    <t xml:space="preserve"> TOTAL
WINNINGS</t>
  </si>
  <si>
    <t>$$$  NIGHT GOLF - MO MONEY STYLE $$$</t>
  </si>
  <si>
    <t>HOLE ASSIGNMENT</t>
  </si>
  <si>
    <t>SHOULD = 
$50</t>
  </si>
  <si>
    <t>ENTER 1/2 THE AMOUNT FOR SINGLE PLAYER</t>
  </si>
  <si>
    <t>CASH COUNT</t>
  </si>
  <si>
    <t>GIFT CARDS</t>
  </si>
  <si>
    <t>NAMES</t>
  </si>
  <si>
    <t>MIKE GONZALES</t>
  </si>
  <si>
    <t>LINDA GONZALES</t>
  </si>
  <si>
    <t>JOYCE NELSON</t>
  </si>
  <si>
    <t>TIM TREACE</t>
  </si>
  <si>
    <t>TINA MINNICH</t>
  </si>
  <si>
    <t>LIAM MINNICH'</t>
  </si>
  <si>
    <t>MIKE MINNICH</t>
  </si>
  <si>
    <t>KIEREN MINNIH</t>
  </si>
  <si>
    <t>ANESSA LANGORD</t>
  </si>
  <si>
    <t>DENICE MORRISON</t>
  </si>
  <si>
    <t>STEFFANIE BOYES</t>
  </si>
  <si>
    <t>SANDYE BOYSE</t>
  </si>
  <si>
    <t>TERESA SIMMONS</t>
  </si>
  <si>
    <t>BRAD SIMMONS</t>
  </si>
  <si>
    <t>08.01.25</t>
  </si>
  <si>
    <t>KAT FORD</t>
  </si>
  <si>
    <t>CHRIS JOHNSON</t>
  </si>
  <si>
    <t>SCOTT DAVENPORT</t>
  </si>
  <si>
    <t>CORTLAND DAVENPORT</t>
  </si>
  <si>
    <t>BOB ARCHER</t>
  </si>
  <si>
    <t>KYLE WILLIS</t>
  </si>
  <si>
    <t>WARREN  GORHAM</t>
  </si>
  <si>
    <t>BRIGGS SHIPERS</t>
  </si>
  <si>
    <t>ERICA GORAM</t>
  </si>
  <si>
    <t>SCOTT SHIPERSSS</t>
  </si>
  <si>
    <t>BROADY SHIPERS</t>
  </si>
  <si>
    <t>LISA GALLINGER</t>
  </si>
  <si>
    <t>DIANE ERSKINE</t>
  </si>
  <si>
    <t>LIAM GUTHRIE</t>
  </si>
  <si>
    <t>MOSES WOODFIN</t>
  </si>
  <si>
    <t>MELANIEGUTHRIE</t>
  </si>
  <si>
    <t>9   14</t>
  </si>
  <si>
    <t>MATHEWKNIPKER</t>
  </si>
  <si>
    <t>SCOTT GUTHRIE</t>
  </si>
  <si>
    <t>11   12   16</t>
  </si>
  <si>
    <t>14 HOLE IN 1</t>
  </si>
  <si>
    <t>BIRDIES
X $3</t>
  </si>
  <si>
    <t>PARS
X $2</t>
  </si>
  <si>
    <t>HOLE
PRIZES
$5 EA</t>
  </si>
  <si>
    <t>SANDYE/STEFFANIE</t>
  </si>
  <si>
    <t>NO CARD</t>
  </si>
  <si>
    <t>WARREN/BRIGGS</t>
  </si>
  <si>
    <t>MATTHEW/BROADY</t>
  </si>
  <si>
    <t>BRAD/TERESA</t>
  </si>
  <si>
    <t>LIAM/MOSES</t>
  </si>
  <si>
    <r>
      <t xml:space="preserve">LISA G </t>
    </r>
    <r>
      <rPr>
        <sz val="20"/>
        <color rgb="FFFF0000"/>
        <rFont val="Arial Black"/>
        <family val="2"/>
      </rPr>
      <t>HOLE IN ONE</t>
    </r>
  </si>
  <si>
    <r>
      <t xml:space="preserve">LISA G </t>
    </r>
    <r>
      <rPr>
        <sz val="20"/>
        <rFont val="Arial Black"/>
        <family val="2"/>
      </rPr>
      <t>/DIANE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</si>
</sst>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Arial Black"/>
      <family val="2"/>
    </font>
    <font>
      <sz val="18"/>
      <color theme="1"/>
      <name val="Arial Black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Arial Black"/>
      <family val="2"/>
    </font>
    <font>
      <b/>
      <sz val="12"/>
      <color theme="0"/>
      <name val="Arial Black"/>
      <family val="2"/>
    </font>
    <font>
      <sz val="20"/>
      <color theme="0"/>
      <name val="Arial Black"/>
      <family val="2"/>
    </font>
    <font>
      <sz val="11"/>
      <color theme="0"/>
      <name val="Calibri"/>
      <family val="2"/>
      <scheme val="minor"/>
    </font>
    <font>
      <sz val="36"/>
      <color theme="0"/>
      <name val="Algerian"/>
      <family val="5"/>
    </font>
    <font>
      <b/>
      <sz val="10"/>
      <color theme="0"/>
      <name val="Arial Black"/>
      <family val="2"/>
    </font>
    <font>
      <b/>
      <sz val="9"/>
      <color theme="0"/>
      <name val="Arial Black"/>
      <family val="2"/>
    </font>
    <font>
      <sz val="8"/>
      <color theme="0"/>
      <name val="Calibri"/>
      <family val="2"/>
      <scheme val="minor"/>
    </font>
    <font>
      <b/>
      <sz val="14"/>
      <color theme="0"/>
      <name val="Arial Black"/>
      <family val="2"/>
    </font>
    <font>
      <sz val="11"/>
      <color theme="0"/>
      <name val="Arial Black"/>
      <family val="2"/>
    </font>
    <font>
      <sz val="14"/>
      <color theme="0"/>
      <name val="Arial Black"/>
      <family val="2"/>
    </font>
    <font>
      <sz val="9"/>
      <color theme="0"/>
      <name val="Calibri"/>
      <family val="2"/>
      <scheme val="minor"/>
    </font>
    <font>
      <u val="singleAccounting"/>
      <sz val="11"/>
      <color theme="0"/>
      <name val="Arial Black"/>
      <family val="2"/>
    </font>
    <font>
      <b/>
      <sz val="12"/>
      <color theme="0"/>
      <name val="Calibri"/>
      <family val="2"/>
      <scheme val="minor"/>
    </font>
    <font>
      <b/>
      <sz val="18"/>
      <color theme="0"/>
      <name val="Arial Black"/>
      <family val="2"/>
    </font>
    <font>
      <sz val="11"/>
      <color theme="0"/>
      <name val="Calibri Light"/>
      <family val="2"/>
      <scheme val="major"/>
    </font>
    <font>
      <b/>
      <sz val="16"/>
      <color theme="0"/>
      <name val="Calibri"/>
      <family val="2"/>
      <scheme val="minor"/>
    </font>
    <font>
      <sz val="11"/>
      <color rgb="FF00204F"/>
      <name val="Arial Black"/>
      <family val="2"/>
    </font>
    <font>
      <b/>
      <sz val="14"/>
      <color rgb="FF00204F"/>
      <name val="Arial Black"/>
      <family val="2"/>
    </font>
    <font>
      <sz val="14"/>
      <color rgb="FF00204F"/>
      <name val="Arial Black"/>
      <family val="2"/>
    </font>
    <font>
      <sz val="11"/>
      <color rgb="FF00204F"/>
      <name val="Calibri"/>
      <family val="2"/>
      <scheme val="minor"/>
    </font>
    <font>
      <sz val="20"/>
      <name val="Arial Black"/>
      <family val="2"/>
    </font>
    <font>
      <sz val="12"/>
      <color rgb="FF000000"/>
      <name val="Calibri"/>
      <family val="2"/>
    </font>
    <font>
      <sz val="16"/>
      <name val="Arial Black"/>
      <family val="2"/>
    </font>
    <font>
      <sz val="16"/>
      <color rgb="FF000000"/>
      <name val="Arial Black"/>
      <family val="2"/>
    </font>
    <font>
      <sz val="11"/>
      <name val="Arial Black"/>
      <family val="2"/>
    </font>
    <font>
      <sz val="16"/>
      <color theme="0"/>
      <name val="Arial Black"/>
      <family val="2"/>
    </font>
    <font>
      <sz val="20"/>
      <color rgb="FF00204F"/>
      <name val="Arial Black"/>
      <family val="2"/>
    </font>
    <font>
      <sz val="36"/>
      <color theme="0"/>
      <name val="Arial Black"/>
      <family val="2"/>
    </font>
    <font>
      <sz val="14"/>
      <name val="Arial Black"/>
      <family val="2"/>
    </font>
    <font>
      <sz val="18"/>
      <name val="Arial Black"/>
      <family val="2"/>
    </font>
    <font>
      <b/>
      <sz val="14"/>
      <name val="Arial Black"/>
      <family val="2"/>
    </font>
    <font>
      <b/>
      <sz val="22"/>
      <color theme="0"/>
      <name val="Arial Black"/>
      <family val="2"/>
    </font>
    <font>
      <b/>
      <sz val="16"/>
      <name val="Arial Black"/>
      <family val="2"/>
    </font>
    <font>
      <b/>
      <sz val="28"/>
      <color theme="1"/>
      <name val="Arial Black"/>
      <family val="2"/>
    </font>
    <font>
      <sz val="18"/>
      <color rgb="FF60A500"/>
      <name val="Arial Black"/>
      <family val="2"/>
    </font>
    <font>
      <sz val="26"/>
      <color theme="1"/>
      <name val="Calibri"/>
      <family val="2"/>
      <scheme val="minor"/>
    </font>
    <font>
      <sz val="28"/>
      <color rgb="FF60A500"/>
      <name val="Arial Black"/>
      <family val="2"/>
    </font>
    <font>
      <b/>
      <sz val="16"/>
      <color theme="0"/>
      <name val="Arial Black"/>
      <family val="2"/>
    </font>
    <font>
      <b/>
      <sz val="28"/>
      <color theme="0"/>
      <name val="Arial Black"/>
      <family val="2"/>
    </font>
    <font>
      <b/>
      <sz val="20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rgb="FFFFFFFF"/>
      <name val="Arial Black"/>
      <family val="2"/>
    </font>
    <font>
      <sz val="20"/>
      <color rgb="FFFF0000"/>
      <name val="Arial Black"/>
      <family val="2"/>
    </font>
  </fonts>
  <fills count="1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46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F6C3FF"/>
        <bgColor indexed="64"/>
      </patternFill>
    </fill>
    <fill>
      <patternFill patternType="solid">
        <fgColor rgb="FF63A4F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5D3FF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1" fillId="0" borderId="0"/>
  </cellStyleXfs>
  <cellXfs count="182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0" fillId="0" borderId="5" xfId="0" applyBorder="1"/>
    <xf numFmtId="0" fontId="2" fillId="0" borderId="0" xfId="0" applyFont="1"/>
    <xf numFmtId="0" fontId="4" fillId="0" borderId="1" xfId="0" applyFont="1" applyBorder="1" applyAlignment="1">
      <alignment horizontal="center" vertical="center"/>
    </xf>
    <xf numFmtId="44" fontId="8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textRotation="90" wrapText="1"/>
    </xf>
    <xf numFmtId="0" fontId="10" fillId="2" borderId="4" xfId="0" applyFont="1" applyFill="1" applyBorder="1" applyAlignment="1">
      <alignment horizontal="center" vertical="center" textRotation="90" wrapText="1"/>
    </xf>
    <xf numFmtId="0" fontId="0" fillId="0" borderId="0" xfId="0" applyAlignment="1">
      <alignment vertical="center"/>
    </xf>
    <xf numFmtId="0" fontId="12" fillId="0" borderId="0" xfId="0" applyFont="1"/>
    <xf numFmtId="0" fontId="9" fillId="2" borderId="12" xfId="0" applyFont="1" applyFill="1" applyBorder="1" applyAlignment="1">
      <alignment wrapText="1"/>
    </xf>
    <xf numFmtId="0" fontId="8" fillId="0" borderId="0" xfId="0" applyFont="1"/>
    <xf numFmtId="0" fontId="12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1" xfId="0" applyFont="1" applyBorder="1" applyAlignment="1">
      <alignment horizontal="center" vertical="center"/>
    </xf>
    <xf numFmtId="44" fontId="12" fillId="0" borderId="1" xfId="1" applyFont="1" applyFill="1" applyBorder="1"/>
    <xf numFmtId="44" fontId="12" fillId="0" borderId="1" xfId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4" fontId="19" fillId="0" borderId="1" xfId="1" applyFont="1" applyFill="1" applyBorder="1" applyAlignment="1">
      <alignment vertical="center"/>
    </xf>
    <xf numFmtId="0" fontId="12" fillId="2" borderId="23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vertical="center"/>
    </xf>
    <xf numFmtId="44" fontId="12" fillId="2" borderId="5" xfId="1" applyFont="1" applyFill="1" applyBorder="1" applyAlignment="1">
      <alignment vertical="center"/>
    </xf>
    <xf numFmtId="44" fontId="12" fillId="2" borderId="24" xfId="1" applyFont="1" applyFill="1" applyBorder="1"/>
    <xf numFmtId="44" fontId="12" fillId="2" borderId="25" xfId="1" applyFont="1" applyFill="1" applyBorder="1" applyAlignment="1">
      <alignment horizontal="center" vertical="center" wrapText="1"/>
    </xf>
    <xf numFmtId="0" fontId="16" fillId="2" borderId="25" xfId="1" applyNumberFormat="1" applyFont="1" applyFill="1" applyBorder="1" applyAlignment="1">
      <alignment horizontal="center" vertical="center" wrapText="1"/>
    </xf>
    <xf numFmtId="0" fontId="12" fillId="2" borderId="25" xfId="1" applyNumberFormat="1" applyFont="1" applyFill="1" applyBorder="1"/>
    <xf numFmtId="44" fontId="12" fillId="2" borderId="25" xfId="1" applyFont="1" applyFill="1" applyBorder="1" applyAlignment="1">
      <alignment vertical="center"/>
    </xf>
    <xf numFmtId="0" fontId="17" fillId="2" borderId="23" xfId="0" applyFont="1" applyFill="1" applyBorder="1" applyAlignment="1">
      <alignment horizontal="center" vertical="center"/>
    </xf>
    <xf numFmtId="0" fontId="17" fillId="2" borderId="25" xfId="0" applyFont="1" applyFill="1" applyBorder="1" applyAlignment="1">
      <alignment horizontal="center" vertical="center"/>
    </xf>
    <xf numFmtId="44" fontId="12" fillId="2" borderId="25" xfId="1" applyFont="1" applyFill="1" applyBorder="1"/>
    <xf numFmtId="44" fontId="4" fillId="2" borderId="25" xfId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4" fontId="12" fillId="0" borderId="0" xfId="1" applyFont="1"/>
    <xf numFmtId="0" fontId="9" fillId="3" borderId="15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44" fontId="19" fillId="3" borderId="1" xfId="1" applyFont="1" applyFill="1" applyBorder="1" applyAlignment="1">
      <alignment vertical="center"/>
    </xf>
    <xf numFmtId="44" fontId="19" fillId="3" borderId="1" xfId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44" fontId="19" fillId="3" borderId="1" xfId="1" applyFont="1" applyFill="1" applyBorder="1"/>
    <xf numFmtId="44" fontId="17" fillId="3" borderId="1" xfId="1" applyFont="1" applyFill="1" applyBorder="1" applyAlignment="1">
      <alignment horizontal="center" vertical="center" wrapText="1"/>
    </xf>
    <xf numFmtId="0" fontId="19" fillId="3" borderId="1" xfId="1" applyNumberFormat="1" applyFont="1" applyFill="1" applyBorder="1"/>
    <xf numFmtId="44" fontId="8" fillId="2" borderId="18" xfId="1" applyFont="1" applyFill="1" applyBorder="1"/>
    <xf numFmtId="0" fontId="4" fillId="2" borderId="18" xfId="0" applyFont="1" applyFill="1" applyBorder="1" applyAlignment="1">
      <alignment horizontal="center" vertical="center"/>
    </xf>
    <xf numFmtId="44" fontId="4" fillId="2" borderId="18" xfId="1" applyFont="1" applyFill="1" applyBorder="1" applyAlignment="1">
      <alignment horizontal="center" vertical="center"/>
    </xf>
    <xf numFmtId="44" fontId="25" fillId="2" borderId="13" xfId="0" applyNumberFormat="1" applyFont="1" applyFill="1" applyBorder="1"/>
    <xf numFmtId="44" fontId="14" fillId="2" borderId="11" xfId="1" applyFont="1" applyFill="1" applyBorder="1" applyAlignment="1">
      <alignment horizontal="center" wrapText="1"/>
    </xf>
    <xf numFmtId="0" fontId="23" fillId="2" borderId="1" xfId="0" applyFont="1" applyFill="1" applyBorder="1" applyAlignment="1">
      <alignment horizontal="center" vertical="center"/>
    </xf>
    <xf numFmtId="44" fontId="22" fillId="2" borderId="9" xfId="1" applyFont="1" applyFill="1" applyBorder="1" applyAlignment="1">
      <alignment horizontal="center" vertical="center"/>
    </xf>
    <xf numFmtId="44" fontId="14" fillId="2" borderId="7" xfId="1" applyFont="1" applyFill="1" applyBorder="1" applyAlignment="1">
      <alignment horizontal="center" wrapText="1"/>
    </xf>
    <xf numFmtId="44" fontId="9" fillId="2" borderId="8" xfId="1" applyFont="1" applyFill="1" applyBorder="1" applyAlignment="1">
      <alignment vertical="center" wrapText="1"/>
    </xf>
    <xf numFmtId="44" fontId="24" fillId="2" borderId="9" xfId="1" applyFont="1" applyFill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44" fontId="28" fillId="0" borderId="1" xfId="1" applyFont="1" applyFill="1" applyBorder="1" applyAlignment="1">
      <alignment vertical="center"/>
    </xf>
    <xf numFmtId="44" fontId="28" fillId="0" borderId="1" xfId="1" applyFont="1" applyFill="1" applyBorder="1" applyAlignment="1">
      <alignment horizontal="center" vertical="center" wrapText="1"/>
    </xf>
    <xf numFmtId="0" fontId="28" fillId="0" borderId="1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44" fontId="28" fillId="0" borderId="1" xfId="1" applyFont="1" applyFill="1" applyBorder="1"/>
    <xf numFmtId="0" fontId="27" fillId="0" borderId="1" xfId="0" applyFont="1" applyBorder="1" applyAlignment="1">
      <alignment horizontal="center" vertical="center"/>
    </xf>
    <xf numFmtId="44" fontId="27" fillId="0" borderId="1" xfId="1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 vertical="center"/>
    </xf>
    <xf numFmtId="44" fontId="28" fillId="3" borderId="1" xfId="1" applyFont="1" applyFill="1" applyBorder="1" applyAlignment="1">
      <alignment vertical="center"/>
    </xf>
    <xf numFmtId="0" fontId="28" fillId="0" borderId="1" xfId="1" applyNumberFormat="1" applyFont="1" applyFill="1" applyBorder="1"/>
    <xf numFmtId="0" fontId="29" fillId="0" borderId="0" xfId="0" applyFont="1"/>
    <xf numFmtId="0" fontId="9" fillId="3" borderId="16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 textRotation="90"/>
    </xf>
    <xf numFmtId="0" fontId="18" fillId="14" borderId="1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5" fillId="3" borderId="0" xfId="2" applyFont="1" applyFill="1"/>
    <xf numFmtId="0" fontId="35" fillId="3" borderId="0" xfId="0" applyFont="1" applyFill="1"/>
    <xf numFmtId="0" fontId="33" fillId="0" borderId="0" xfId="2" applyFont="1"/>
    <xf numFmtId="44" fontId="38" fillId="0" borderId="1" xfId="1" applyFont="1" applyFill="1" applyBorder="1" applyAlignment="1">
      <alignment horizontal="center" vertical="center" wrapText="1"/>
    </xf>
    <xf numFmtId="44" fontId="38" fillId="0" borderId="1" xfId="1" applyFont="1" applyFill="1" applyBorder="1" applyAlignment="1">
      <alignment vertical="center"/>
    </xf>
    <xf numFmtId="0" fontId="39" fillId="0" borderId="0" xfId="0" applyFont="1"/>
    <xf numFmtId="0" fontId="38" fillId="0" borderId="1" xfId="1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44" fontId="38" fillId="0" borderId="1" xfId="1" applyFont="1" applyFill="1" applyBorder="1"/>
    <xf numFmtId="0" fontId="40" fillId="0" borderId="1" xfId="0" applyFont="1" applyBorder="1" applyAlignment="1">
      <alignment horizontal="center" vertical="center"/>
    </xf>
    <xf numFmtId="44" fontId="40" fillId="0" borderId="1" xfId="1" applyFont="1" applyFill="1" applyBorder="1" applyAlignment="1">
      <alignment horizontal="center" vertical="center" wrapText="1"/>
    </xf>
    <xf numFmtId="0" fontId="32" fillId="0" borderId="0" xfId="0" applyFont="1"/>
    <xf numFmtId="0" fontId="42" fillId="0" borderId="0" xfId="0" applyFont="1"/>
    <xf numFmtId="0" fontId="32" fillId="0" borderId="8" xfId="0" applyFont="1" applyBorder="1"/>
    <xf numFmtId="44" fontId="44" fillId="0" borderId="0" xfId="1" applyFont="1"/>
    <xf numFmtId="0" fontId="45" fillId="15" borderId="1" xfId="0" applyFont="1" applyFill="1" applyBorder="1"/>
    <xf numFmtId="0" fontId="45" fillId="0" borderId="0" xfId="0" applyFont="1"/>
    <xf numFmtId="0" fontId="9" fillId="2" borderId="0" xfId="0" applyFont="1" applyFill="1" applyAlignment="1">
      <alignment horizontal="center" vertical="center" textRotation="90"/>
    </xf>
    <xf numFmtId="0" fontId="48" fillId="2" borderId="0" xfId="0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47" fillId="2" borderId="3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textRotation="90" wrapText="1"/>
    </xf>
    <xf numFmtId="44" fontId="49" fillId="2" borderId="1" xfId="1" applyFont="1" applyFill="1" applyBorder="1" applyAlignment="1">
      <alignment horizontal="center" vertical="center" wrapText="1"/>
    </xf>
    <xf numFmtId="0" fontId="17" fillId="3" borderId="14" xfId="0" applyFont="1" applyFill="1" applyBorder="1" applyAlignment="1">
      <alignment horizontal="center" vertical="center" textRotation="90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50" fillId="0" borderId="0" xfId="0" applyFont="1"/>
    <xf numFmtId="44" fontId="50" fillId="0" borderId="0" xfId="1" applyFont="1"/>
    <xf numFmtId="0" fontId="51" fillId="0" borderId="0" xfId="0" applyFont="1"/>
    <xf numFmtId="0" fontId="23" fillId="2" borderId="7" xfId="0" applyFont="1" applyFill="1" applyBorder="1" applyAlignment="1">
      <alignment horizontal="right" vertical="center"/>
    </xf>
    <xf numFmtId="0" fontId="23" fillId="2" borderId="8" xfId="0" applyFont="1" applyFill="1" applyBorder="1" applyAlignment="1">
      <alignment horizontal="right" vertical="center"/>
    </xf>
    <xf numFmtId="0" fontId="23" fillId="2" borderId="9" xfId="0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/>
    </xf>
    <xf numFmtId="0" fontId="4" fillId="2" borderId="1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30" fillId="11" borderId="26" xfId="0" applyFont="1" applyFill="1" applyBorder="1" applyAlignment="1">
      <alignment horizontal="center" vertical="center"/>
    </xf>
    <xf numFmtId="0" fontId="30" fillId="11" borderId="19" xfId="0" applyFont="1" applyFill="1" applyBorder="1" applyAlignment="1">
      <alignment horizontal="center" vertical="center"/>
    </xf>
    <xf numFmtId="0" fontId="30" fillId="11" borderId="2" xfId="0" applyFont="1" applyFill="1" applyBorder="1" applyAlignment="1">
      <alignment horizontal="center" vertical="center"/>
    </xf>
    <xf numFmtId="0" fontId="36" fillId="6" borderId="26" xfId="0" applyFont="1" applyFill="1" applyBorder="1" applyAlignment="1">
      <alignment horizontal="center" vertical="center"/>
    </xf>
    <xf numFmtId="0" fontId="36" fillId="6" borderId="19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0" fillId="7" borderId="26" xfId="0" applyFont="1" applyFill="1" applyBorder="1" applyAlignment="1">
      <alignment horizontal="center" vertical="center"/>
    </xf>
    <xf numFmtId="0" fontId="30" fillId="7" borderId="19" xfId="0" applyFont="1" applyFill="1" applyBorder="1" applyAlignment="1">
      <alignment horizontal="center" vertical="center"/>
    </xf>
    <xf numFmtId="0" fontId="30" fillId="7" borderId="2" xfId="0" applyFont="1" applyFill="1" applyBorder="1" applyAlignment="1">
      <alignment horizontal="center" vertical="center"/>
    </xf>
    <xf numFmtId="0" fontId="36" fillId="12" borderId="26" xfId="0" applyFont="1" applyFill="1" applyBorder="1" applyAlignment="1">
      <alignment horizontal="center" vertical="center"/>
    </xf>
    <xf numFmtId="0" fontId="36" fillId="12" borderId="19" xfId="0" applyFont="1" applyFill="1" applyBorder="1" applyAlignment="1">
      <alignment horizontal="center" vertical="center"/>
    </xf>
    <xf numFmtId="0" fontId="36" fillId="12" borderId="2" xfId="0" applyFont="1" applyFill="1" applyBorder="1" applyAlignment="1">
      <alignment horizontal="center" vertical="center"/>
    </xf>
    <xf numFmtId="0" fontId="30" fillId="13" borderId="26" xfId="0" applyFont="1" applyFill="1" applyBorder="1" applyAlignment="1">
      <alignment horizontal="center" vertical="center"/>
    </xf>
    <xf numFmtId="0" fontId="30" fillId="13" borderId="19" xfId="0" applyFont="1" applyFill="1" applyBorder="1" applyAlignment="1">
      <alignment horizontal="center" vertical="center"/>
    </xf>
    <xf numFmtId="0" fontId="30" fillId="13" borderId="2" xfId="0" applyFont="1" applyFill="1" applyBorder="1" applyAlignment="1">
      <alignment horizontal="center" vertical="center"/>
    </xf>
    <xf numFmtId="0" fontId="36" fillId="7" borderId="26" xfId="0" applyFont="1" applyFill="1" applyBorder="1" applyAlignment="1">
      <alignment horizontal="center" vertical="center"/>
    </xf>
    <xf numFmtId="0" fontId="36" fillId="7" borderId="19" xfId="0" applyFont="1" applyFill="1" applyBorder="1" applyAlignment="1">
      <alignment horizontal="center" vertical="center"/>
    </xf>
    <xf numFmtId="0" fontId="36" fillId="7" borderId="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/>
    </xf>
    <xf numFmtId="44" fontId="21" fillId="2" borderId="11" xfId="1" applyFont="1" applyFill="1" applyBorder="1" applyAlignment="1">
      <alignment horizontal="right"/>
    </xf>
    <xf numFmtId="44" fontId="21" fillId="2" borderId="0" xfId="1" applyFont="1" applyFill="1" applyBorder="1" applyAlignment="1">
      <alignment horizontal="right"/>
    </xf>
    <xf numFmtId="0" fontId="8" fillId="2" borderId="20" xfId="0" applyFont="1" applyFill="1" applyBorder="1" applyAlignment="1">
      <alignment horizontal="right"/>
    </xf>
    <xf numFmtId="0" fontId="8" fillId="2" borderId="21" xfId="0" applyFont="1" applyFill="1" applyBorder="1" applyAlignment="1">
      <alignment horizontal="right"/>
    </xf>
    <xf numFmtId="0" fontId="8" fillId="2" borderId="22" xfId="0" applyFont="1" applyFill="1" applyBorder="1" applyAlignment="1">
      <alignment horizontal="right"/>
    </xf>
    <xf numFmtId="0" fontId="41" fillId="4" borderId="8" xfId="0" applyFont="1" applyFill="1" applyBorder="1" applyAlignment="1">
      <alignment horizontal="center" vertical="center"/>
    </xf>
    <xf numFmtId="0" fontId="41" fillId="4" borderId="9" xfId="0" applyFont="1" applyFill="1" applyBorder="1" applyAlignment="1">
      <alignment horizontal="center" vertical="center"/>
    </xf>
    <xf numFmtId="0" fontId="37" fillId="3" borderId="16" xfId="0" applyFont="1" applyFill="1" applyBorder="1" applyAlignment="1">
      <alignment horizontal="center" vertical="center"/>
    </xf>
    <xf numFmtId="0" fontId="37" fillId="3" borderId="17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44" fontId="8" fillId="2" borderId="18" xfId="1" applyFont="1" applyFill="1" applyBorder="1" applyAlignment="1">
      <alignment horizontal="center"/>
    </xf>
    <xf numFmtId="44" fontId="8" fillId="2" borderId="20" xfId="1" applyFont="1" applyFill="1" applyBorder="1" applyAlignment="1">
      <alignment horizontal="center"/>
    </xf>
    <xf numFmtId="44" fontId="8" fillId="2" borderId="22" xfId="1" applyFont="1" applyFill="1" applyBorder="1" applyAlignment="1">
      <alignment horizontal="center"/>
    </xf>
    <xf numFmtId="44" fontId="9" fillId="2" borderId="0" xfId="1" applyFont="1" applyFill="1" applyBorder="1" applyAlignment="1">
      <alignment horizontal="center" vertical="center" wrapText="1"/>
    </xf>
    <xf numFmtId="44" fontId="9" fillId="2" borderId="13" xfId="1" applyFont="1" applyFill="1" applyBorder="1" applyAlignment="1">
      <alignment horizontal="center" vertical="center" wrapText="1"/>
    </xf>
    <xf numFmtId="0" fontId="11" fillId="8" borderId="26" xfId="0" applyFont="1" applyFill="1" applyBorder="1" applyAlignment="1">
      <alignment horizontal="center" vertical="center"/>
    </xf>
    <xf numFmtId="0" fontId="11" fillId="8" borderId="19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center" vertical="center"/>
    </xf>
    <xf numFmtId="0" fontId="11" fillId="9" borderId="26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/>
    </xf>
    <xf numFmtId="0" fontId="11" fillId="10" borderId="26" xfId="0" applyFont="1" applyFill="1" applyBorder="1" applyAlignment="1">
      <alignment horizontal="center" vertical="center"/>
    </xf>
    <xf numFmtId="0" fontId="11" fillId="10" borderId="19" xfId="0" applyFont="1" applyFill="1" applyBorder="1" applyAlignment="1">
      <alignment horizontal="center" vertical="center"/>
    </xf>
    <xf numFmtId="0" fontId="11" fillId="10" borderId="2" xfId="0" applyFont="1" applyFill="1" applyBorder="1" applyAlignment="1">
      <alignment horizontal="center" vertical="center"/>
    </xf>
    <xf numFmtId="0" fontId="36" fillId="5" borderId="26" xfId="0" applyFont="1" applyFill="1" applyBorder="1" applyAlignment="1">
      <alignment horizontal="center" vertical="center"/>
    </xf>
    <xf numFmtId="0" fontId="36" fillId="5" borderId="19" xfId="0" applyFont="1" applyFill="1" applyBorder="1" applyAlignment="1">
      <alignment horizontal="center" vertical="center"/>
    </xf>
    <xf numFmtId="0" fontId="36" fillId="5" borderId="2" xfId="0" applyFont="1" applyFill="1" applyBorder="1" applyAlignment="1">
      <alignment horizontal="center" vertical="center"/>
    </xf>
    <xf numFmtId="44" fontId="45" fillId="0" borderId="11" xfId="1" applyFont="1" applyBorder="1" applyAlignment="1">
      <alignment horizontal="center"/>
    </xf>
    <xf numFmtId="44" fontId="45" fillId="0" borderId="0" xfId="1" applyFont="1" applyBorder="1" applyAlignment="1">
      <alignment horizontal="center"/>
    </xf>
    <xf numFmtId="44" fontId="39" fillId="6" borderId="0" xfId="1" applyFont="1" applyFill="1" applyAlignment="1">
      <alignment horizontal="center"/>
    </xf>
    <xf numFmtId="44" fontId="39" fillId="6" borderId="13" xfId="1" applyFont="1" applyFill="1" applyBorder="1" applyAlignment="1">
      <alignment horizontal="center"/>
    </xf>
    <xf numFmtId="44" fontId="46" fillId="0" borderId="0" xfId="1" applyFont="1" applyAlignment="1">
      <alignment horizontal="center"/>
    </xf>
    <xf numFmtId="0" fontId="43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4" fontId="52" fillId="3" borderId="1" xfId="1" applyFont="1" applyFill="1" applyBorder="1" applyAlignment="1">
      <alignment horizontal="center" vertical="center" wrapText="1"/>
    </xf>
    <xf numFmtId="44" fontId="19" fillId="16" borderId="1" xfId="1" applyFont="1" applyFill="1" applyBorder="1" applyAlignment="1">
      <alignment vertical="center"/>
    </xf>
    <xf numFmtId="44" fontId="19" fillId="16" borderId="1" xfId="1" applyFont="1" applyFill="1" applyBorder="1" applyAlignment="1">
      <alignment horizontal="center" vertical="center" wrapText="1"/>
    </xf>
    <xf numFmtId="44" fontId="38" fillId="10" borderId="1" xfId="1" applyFont="1" applyFill="1" applyBorder="1" applyAlignment="1">
      <alignment horizontal="center" vertical="center" wrapText="1"/>
    </xf>
    <xf numFmtId="0" fontId="39" fillId="17" borderId="0" xfId="0" applyFont="1" applyFill="1"/>
    <xf numFmtId="0" fontId="39" fillId="0" borderId="0" xfId="0" applyFont="1" applyFill="1"/>
  </cellXfs>
  <cellStyles count="3">
    <cellStyle name="Currency" xfId="1" builtinId="4"/>
    <cellStyle name="Normal" xfId="0" builtinId="0"/>
    <cellStyle name="Normal 2" xfId="2" xr:uid="{A96A5C70-608D-4960-93C6-AE973080B6DA}"/>
  </cellStyles>
  <dxfs count="0"/>
  <tableStyles count="0" defaultTableStyle="TableStyleMedium2" defaultPivotStyle="PivotStyleLight16"/>
  <colors>
    <mruColors>
      <color rgb="FFFF99FF"/>
      <color rgb="FFFF9966"/>
      <color rgb="FFFFFF99"/>
      <color rgb="FF0000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523C-4A3B-4C05-B731-91D347652E75}">
  <sheetPr>
    <pageSetUpPr fitToPage="1"/>
  </sheetPr>
  <dimension ref="A1:AD43"/>
  <sheetViews>
    <sheetView tabSelected="1" zoomScale="50" zoomScaleNormal="50" workbookViewId="0">
      <selection activeCell="O14" sqref="O14"/>
    </sheetView>
  </sheetViews>
  <sheetFormatPr defaultRowHeight="14.4" x14ac:dyDescent="0.3"/>
  <cols>
    <col min="1" max="1" width="6.88671875" style="1" customWidth="1"/>
    <col min="2" max="2" width="7.88671875" style="1" customWidth="1"/>
    <col min="3" max="3" width="36.33203125" style="1" customWidth="1"/>
    <col min="4" max="4" width="41.77734375" style="11" customWidth="1"/>
    <col min="5" max="5" width="13.109375" style="11" customWidth="1"/>
    <col min="6" max="6" width="13.109375" customWidth="1"/>
    <col min="7" max="7" width="14.33203125" customWidth="1"/>
    <col min="8" max="8" width="3.77734375" style="2" customWidth="1"/>
    <col min="9" max="9" width="12.77734375" customWidth="1"/>
    <col min="10" max="10" width="3.77734375" customWidth="1"/>
    <col min="11" max="11" width="14.21875" style="11" customWidth="1"/>
    <col min="12" max="12" width="19.88671875" customWidth="1"/>
    <col min="13" max="13" width="15.5546875" customWidth="1"/>
    <col min="14" max="14" width="18.6640625" customWidth="1"/>
    <col min="15" max="15" width="13.44140625" style="3" customWidth="1"/>
    <col min="16" max="16" width="8.77734375" style="3" customWidth="1"/>
    <col min="17" max="17" width="15.5546875" style="1" customWidth="1"/>
    <col min="18" max="18" width="2.44140625" customWidth="1"/>
    <col min="19" max="19" width="7.109375" customWidth="1"/>
    <col min="21" max="21" width="52.44140625" customWidth="1"/>
    <col min="25" max="25" width="23.33203125" customWidth="1"/>
  </cols>
  <sheetData>
    <row r="1" spans="1:30" ht="47.4" customHeight="1" thickBot="1" x14ac:dyDescent="0.35">
      <c r="A1" s="137" t="s">
        <v>24</v>
      </c>
      <c r="B1" s="137"/>
      <c r="C1" s="137"/>
      <c r="D1" s="137"/>
      <c r="E1" s="137"/>
      <c r="F1" s="137"/>
      <c r="G1" s="138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2"/>
      <c r="S1" s="12"/>
      <c r="T1" s="12"/>
      <c r="U1" s="12"/>
      <c r="V1" s="12"/>
      <c r="W1" s="12"/>
    </row>
    <row r="2" spans="1:30" ht="50.4" customHeight="1" thickBot="1" x14ac:dyDescent="0.5">
      <c r="A2" s="40" t="s">
        <v>0</v>
      </c>
      <c r="B2" s="74"/>
      <c r="C2" s="147" t="s">
        <v>45</v>
      </c>
      <c r="D2" s="148"/>
      <c r="E2" s="139" t="s">
        <v>6</v>
      </c>
      <c r="F2" s="139"/>
      <c r="G2" s="13"/>
      <c r="H2" s="145" t="s">
        <v>27</v>
      </c>
      <c r="I2" s="145"/>
      <c r="J2" s="145"/>
      <c r="K2" s="145"/>
      <c r="L2" s="145"/>
      <c r="M2" s="145"/>
      <c r="N2" s="145"/>
      <c r="O2" s="145"/>
      <c r="P2" s="146"/>
      <c r="Q2" s="149" t="s">
        <v>23</v>
      </c>
      <c r="R2" s="12"/>
      <c r="S2" s="12"/>
      <c r="T2" s="116" t="s">
        <v>8</v>
      </c>
      <c r="U2" s="116"/>
      <c r="V2" s="12"/>
      <c r="W2" s="12"/>
    </row>
    <row r="3" spans="1:30" s="6" customFormat="1" ht="106.8" customHeight="1" thickBot="1" x14ac:dyDescent="0.35">
      <c r="A3" s="105" t="s">
        <v>1</v>
      </c>
      <c r="B3" s="76" t="s">
        <v>25</v>
      </c>
      <c r="C3" s="99" t="s">
        <v>2</v>
      </c>
      <c r="D3" s="100" t="s">
        <v>3</v>
      </c>
      <c r="E3" s="101" t="s">
        <v>5</v>
      </c>
      <c r="F3" s="102" t="s">
        <v>4</v>
      </c>
      <c r="G3" s="41" t="s">
        <v>7</v>
      </c>
      <c r="H3" s="10" t="s">
        <v>17</v>
      </c>
      <c r="I3" s="42" t="s">
        <v>67</v>
      </c>
      <c r="J3" s="9" t="s">
        <v>18</v>
      </c>
      <c r="K3" s="43" t="s">
        <v>68</v>
      </c>
      <c r="L3" s="103" t="s">
        <v>9</v>
      </c>
      <c r="M3" s="98" t="s">
        <v>69</v>
      </c>
      <c r="N3" s="103" t="s">
        <v>9</v>
      </c>
      <c r="O3" s="104" t="s">
        <v>8</v>
      </c>
      <c r="P3" s="8" t="s">
        <v>16</v>
      </c>
      <c r="Q3" s="150"/>
      <c r="R3" s="14"/>
      <c r="S3" s="14"/>
      <c r="T3" s="96" t="s">
        <v>9</v>
      </c>
      <c r="U3" s="97" t="s">
        <v>30</v>
      </c>
      <c r="V3" s="14"/>
      <c r="W3" s="14"/>
    </row>
    <row r="4" spans="1:30" ht="4.2" customHeight="1" x14ac:dyDescent="0.3">
      <c r="A4" s="15"/>
      <c r="B4" s="15"/>
      <c r="C4" s="16"/>
      <c r="D4" s="16"/>
      <c r="E4" s="7"/>
      <c r="F4" s="12"/>
      <c r="G4" s="12"/>
      <c r="H4" s="17">
        <v>4</v>
      </c>
      <c r="I4" s="16"/>
      <c r="J4" s="16"/>
      <c r="K4" s="16"/>
      <c r="L4" s="18"/>
      <c r="M4" s="19"/>
      <c r="N4" s="16"/>
      <c r="O4" s="20"/>
      <c r="P4" s="20"/>
      <c r="Q4" s="21"/>
      <c r="R4" s="12"/>
      <c r="S4" s="12"/>
      <c r="T4" s="12"/>
      <c r="U4" s="12"/>
      <c r="V4" s="12"/>
      <c r="W4" s="12"/>
    </row>
    <row r="5" spans="1:30" ht="30" customHeight="1" x14ac:dyDescent="0.65">
      <c r="A5" s="44">
        <v>1</v>
      </c>
      <c r="B5" s="162">
        <v>13</v>
      </c>
      <c r="C5" s="79" t="s">
        <v>31</v>
      </c>
      <c r="D5" s="79" t="s">
        <v>32</v>
      </c>
      <c r="E5" s="45"/>
      <c r="F5" s="46"/>
      <c r="G5" s="46">
        <f t="shared" ref="G5:G34" si="0">E5+F5</f>
        <v>0</v>
      </c>
      <c r="H5" s="47"/>
      <c r="I5" s="46">
        <f>H5*3</f>
        <v>0</v>
      </c>
      <c r="J5" s="47">
        <v>9</v>
      </c>
      <c r="K5" s="45">
        <f>J5*2</f>
        <v>18</v>
      </c>
      <c r="L5" s="48" t="s">
        <v>62</v>
      </c>
      <c r="M5" s="49">
        <v>10</v>
      </c>
      <c r="N5" s="48"/>
      <c r="O5" s="49"/>
      <c r="P5" s="49"/>
      <c r="Q5" s="50">
        <f>I5+K5+M5+O5+P5</f>
        <v>28</v>
      </c>
      <c r="R5" s="12"/>
      <c r="S5" s="90"/>
      <c r="T5" s="180">
        <v>11</v>
      </c>
      <c r="U5" s="180" t="s">
        <v>75</v>
      </c>
      <c r="V5" s="12"/>
      <c r="W5" s="12"/>
    </row>
    <row r="6" spans="1:30" ht="30" customHeight="1" x14ac:dyDescent="0.65">
      <c r="A6" s="62">
        <v>2</v>
      </c>
      <c r="B6" s="163"/>
      <c r="C6" s="81" t="s">
        <v>33</v>
      </c>
      <c r="D6" s="81" t="s">
        <v>34</v>
      </c>
      <c r="E6" s="63">
        <v>10</v>
      </c>
      <c r="F6" s="64">
        <v>10</v>
      </c>
      <c r="G6" s="64">
        <f t="shared" si="0"/>
        <v>20</v>
      </c>
      <c r="H6" s="65"/>
      <c r="I6" s="82">
        <f>H6*3</f>
        <v>0</v>
      </c>
      <c r="J6" s="65">
        <v>4</v>
      </c>
      <c r="K6" s="83">
        <f>J6*2</f>
        <v>8</v>
      </c>
      <c r="L6" s="66"/>
      <c r="M6" s="67"/>
      <c r="N6" s="68"/>
      <c r="O6" s="67"/>
      <c r="P6" s="67"/>
      <c r="Q6" s="69">
        <f t="shared" ref="Q6:Q29" si="1">I6+K6+M6+O6+P6</f>
        <v>8</v>
      </c>
      <c r="R6" s="12"/>
      <c r="S6" s="90"/>
      <c r="T6" s="84">
        <v>12</v>
      </c>
      <c r="U6" s="84" t="s">
        <v>70</v>
      </c>
      <c r="V6" s="12"/>
      <c r="W6" s="12"/>
    </row>
    <row r="7" spans="1:30" ht="30" customHeight="1" x14ac:dyDescent="0.65">
      <c r="A7" s="44">
        <v>3</v>
      </c>
      <c r="B7" s="164"/>
      <c r="C7" s="79"/>
      <c r="D7" s="79"/>
      <c r="E7" s="45"/>
      <c r="F7" s="46"/>
      <c r="G7" s="46">
        <f t="shared" si="0"/>
        <v>0</v>
      </c>
      <c r="H7" s="47"/>
      <c r="I7" s="46">
        <f>H7*3</f>
        <v>0</v>
      </c>
      <c r="J7" s="47"/>
      <c r="K7" s="45">
        <f>J7*2</f>
        <v>0</v>
      </c>
      <c r="L7" s="48"/>
      <c r="M7" s="49"/>
      <c r="N7" s="48"/>
      <c r="O7" s="49"/>
      <c r="P7" s="49"/>
      <c r="Q7" s="50">
        <f t="shared" si="1"/>
        <v>0</v>
      </c>
      <c r="R7" s="12"/>
      <c r="S7" s="90"/>
      <c r="T7" s="84">
        <v>12</v>
      </c>
      <c r="U7" s="84" t="s">
        <v>74</v>
      </c>
      <c r="V7" s="12"/>
      <c r="W7" s="12"/>
      <c r="Y7" s="173" t="s">
        <v>28</v>
      </c>
      <c r="Z7" s="173"/>
      <c r="AA7" s="173"/>
      <c r="AB7" s="173"/>
      <c r="AC7" s="173"/>
      <c r="AD7" s="173"/>
    </row>
    <row r="8" spans="1:30" ht="30" customHeight="1" x14ac:dyDescent="0.7">
      <c r="A8" s="62">
        <v>4</v>
      </c>
      <c r="B8" s="165">
        <v>9</v>
      </c>
      <c r="C8" s="81" t="s">
        <v>39</v>
      </c>
      <c r="D8" s="81" t="s">
        <v>40</v>
      </c>
      <c r="E8" s="82"/>
      <c r="F8" s="82">
        <v>20</v>
      </c>
      <c r="G8" s="64">
        <f t="shared" si="0"/>
        <v>20</v>
      </c>
      <c r="H8" s="65"/>
      <c r="I8" s="82">
        <f>H8*3</f>
        <v>0</v>
      </c>
      <c r="J8" s="65"/>
      <c r="K8" s="83">
        <f>J8*2</f>
        <v>0</v>
      </c>
      <c r="L8" s="68" t="s">
        <v>71</v>
      </c>
      <c r="M8" s="67"/>
      <c r="N8" s="68"/>
      <c r="O8" s="67"/>
      <c r="P8" s="67"/>
      <c r="Q8" s="69">
        <f t="shared" si="1"/>
        <v>0</v>
      </c>
      <c r="R8" s="12"/>
      <c r="S8" s="90"/>
      <c r="T8" s="181">
        <v>14</v>
      </c>
      <c r="U8" s="181" t="s">
        <v>77</v>
      </c>
      <c r="V8" s="12"/>
      <c r="W8" s="12"/>
      <c r="Y8" s="173"/>
      <c r="Z8" s="173"/>
      <c r="AA8" s="173"/>
      <c r="AB8" s="173"/>
      <c r="AC8" s="173"/>
      <c r="AD8" s="173"/>
    </row>
    <row r="9" spans="1:30" ht="30" customHeight="1" x14ac:dyDescent="0.65">
      <c r="A9" s="70">
        <v>5</v>
      </c>
      <c r="B9" s="166"/>
      <c r="C9" s="79" t="s">
        <v>41</v>
      </c>
      <c r="D9" s="79" t="s">
        <v>42</v>
      </c>
      <c r="E9" s="71"/>
      <c r="F9" s="176">
        <v>20</v>
      </c>
      <c r="G9" s="46">
        <f t="shared" si="0"/>
        <v>20</v>
      </c>
      <c r="H9" s="47">
        <v>2</v>
      </c>
      <c r="I9" s="46">
        <f>H9*3</f>
        <v>6</v>
      </c>
      <c r="J9" s="47">
        <v>5</v>
      </c>
      <c r="K9" s="45">
        <f>J9*2</f>
        <v>10</v>
      </c>
      <c r="L9" s="48"/>
      <c r="M9" s="49"/>
      <c r="N9" s="48"/>
      <c r="O9" s="49"/>
      <c r="P9" s="49"/>
      <c r="Q9" s="50">
        <f t="shared" si="1"/>
        <v>16</v>
      </c>
      <c r="R9" s="12"/>
      <c r="S9" s="90"/>
      <c r="T9" s="84">
        <v>14</v>
      </c>
      <c r="U9" s="84" t="s">
        <v>70</v>
      </c>
      <c r="V9" s="12"/>
      <c r="W9" s="12"/>
      <c r="Y9" s="93">
        <v>100</v>
      </c>
      <c r="Z9" s="94"/>
      <c r="AA9" s="168">
        <f>Y9*Z9</f>
        <v>0</v>
      </c>
      <c r="AB9" s="169"/>
      <c r="AC9" s="169"/>
      <c r="AD9" s="169"/>
    </row>
    <row r="10" spans="1:30" ht="30" customHeight="1" x14ac:dyDescent="0.65">
      <c r="A10" s="62">
        <v>6</v>
      </c>
      <c r="B10" s="167"/>
      <c r="C10" s="81" t="s">
        <v>57</v>
      </c>
      <c r="D10" s="81" t="s">
        <v>58</v>
      </c>
      <c r="E10" s="83">
        <v>10</v>
      </c>
      <c r="F10" s="83">
        <v>10</v>
      </c>
      <c r="G10" s="64">
        <v>10</v>
      </c>
      <c r="H10" s="65">
        <v>2</v>
      </c>
      <c r="I10" s="82">
        <f>H10*3</f>
        <v>6</v>
      </c>
      <c r="J10" s="65">
        <v>4</v>
      </c>
      <c r="K10" s="83">
        <f>J10*2</f>
        <v>8</v>
      </c>
      <c r="L10" s="68" t="s">
        <v>66</v>
      </c>
      <c r="M10" s="67">
        <v>25</v>
      </c>
      <c r="N10" s="68">
        <v>17</v>
      </c>
      <c r="O10" s="67">
        <v>10</v>
      </c>
      <c r="P10" s="67"/>
      <c r="Q10" s="69">
        <f t="shared" si="1"/>
        <v>49</v>
      </c>
      <c r="R10" s="12"/>
      <c r="S10" s="90"/>
      <c r="T10" s="180">
        <v>15</v>
      </c>
      <c r="U10" s="180" t="s">
        <v>72</v>
      </c>
      <c r="V10" s="12"/>
      <c r="W10" s="12"/>
      <c r="Y10" s="93">
        <v>20</v>
      </c>
      <c r="Z10" s="94">
        <v>11</v>
      </c>
      <c r="AA10" s="168">
        <f t="shared" ref="AA10:AA13" si="2">Y10*Z10</f>
        <v>220</v>
      </c>
      <c r="AB10" s="169"/>
      <c r="AC10" s="169"/>
      <c r="AD10" s="169"/>
    </row>
    <row r="11" spans="1:30" ht="30" customHeight="1" x14ac:dyDescent="0.65">
      <c r="A11" s="44">
        <v>7</v>
      </c>
      <c r="B11" s="119">
        <v>11</v>
      </c>
      <c r="C11" s="79" t="s">
        <v>35</v>
      </c>
      <c r="D11" s="79" t="s">
        <v>36</v>
      </c>
      <c r="E11" s="45"/>
      <c r="F11" s="46">
        <v>20</v>
      </c>
      <c r="G11" s="46">
        <f t="shared" si="0"/>
        <v>20</v>
      </c>
      <c r="H11" s="47"/>
      <c r="I11" s="46">
        <f>H11*3</f>
        <v>0</v>
      </c>
      <c r="J11" s="47">
        <v>5</v>
      </c>
      <c r="K11" s="45">
        <f>J11*2</f>
        <v>10</v>
      </c>
      <c r="L11" s="48"/>
      <c r="M11" s="49"/>
      <c r="N11" s="48"/>
      <c r="O11" s="49"/>
      <c r="P11" s="49"/>
      <c r="Q11" s="50">
        <f t="shared" si="1"/>
        <v>10</v>
      </c>
      <c r="R11" s="12"/>
      <c r="S11" s="90"/>
      <c r="T11" s="84">
        <v>16</v>
      </c>
      <c r="U11" s="84" t="s">
        <v>73</v>
      </c>
      <c r="V11" s="12"/>
      <c r="W11" s="12"/>
      <c r="Y11" s="93">
        <v>10</v>
      </c>
      <c r="Z11" s="94">
        <v>2</v>
      </c>
      <c r="AA11" s="168">
        <f t="shared" si="2"/>
        <v>20</v>
      </c>
      <c r="AB11" s="169"/>
      <c r="AC11" s="169"/>
      <c r="AD11" s="169"/>
    </row>
    <row r="12" spans="1:30" ht="30" customHeight="1" x14ac:dyDescent="0.65">
      <c r="A12" s="22">
        <v>8</v>
      </c>
      <c r="B12" s="120"/>
      <c r="C12" s="81" t="s">
        <v>37</v>
      </c>
      <c r="D12" s="81" t="s">
        <v>38</v>
      </c>
      <c r="E12" s="23"/>
      <c r="F12" s="179">
        <v>20</v>
      </c>
      <c r="G12" s="82">
        <f t="shared" si="0"/>
        <v>20</v>
      </c>
      <c r="H12" s="85"/>
      <c r="I12" s="82">
        <f>H12*3</f>
        <v>0</v>
      </c>
      <c r="J12" s="85">
        <v>1</v>
      </c>
      <c r="K12" s="83">
        <f>J12*2</f>
        <v>2</v>
      </c>
      <c r="L12" s="86">
        <v>13</v>
      </c>
      <c r="M12" s="87">
        <v>5</v>
      </c>
      <c r="N12" s="88"/>
      <c r="O12" s="87"/>
      <c r="P12" s="87"/>
      <c r="Q12" s="89">
        <f>I12+K12+M12+O12+P12</f>
        <v>7</v>
      </c>
      <c r="R12" s="12"/>
      <c r="S12" s="90"/>
      <c r="T12" s="84">
        <v>16</v>
      </c>
      <c r="U12" s="84" t="s">
        <v>75</v>
      </c>
      <c r="V12" s="12"/>
      <c r="W12" s="12"/>
      <c r="Y12" s="93">
        <v>5</v>
      </c>
      <c r="Z12" s="94"/>
      <c r="AA12" s="168">
        <f t="shared" si="2"/>
        <v>0</v>
      </c>
      <c r="AB12" s="169"/>
      <c r="AC12" s="169"/>
      <c r="AD12" s="169"/>
    </row>
    <row r="13" spans="1:30" ht="30" customHeight="1" x14ac:dyDescent="0.7">
      <c r="A13" s="77">
        <v>9</v>
      </c>
      <c r="B13" s="121"/>
      <c r="C13" s="79"/>
      <c r="D13" s="79"/>
      <c r="E13" s="45"/>
      <c r="F13" s="46"/>
      <c r="G13" s="46">
        <f t="shared" si="0"/>
        <v>0</v>
      </c>
      <c r="H13" s="47"/>
      <c r="I13" s="46">
        <f>H13*3</f>
        <v>0</v>
      </c>
      <c r="J13" s="47"/>
      <c r="K13" s="45">
        <f>J13*2</f>
        <v>0</v>
      </c>
      <c r="L13" s="48"/>
      <c r="M13" s="49"/>
      <c r="N13" s="48"/>
      <c r="O13" s="49"/>
      <c r="P13" s="49"/>
      <c r="Q13" s="50">
        <f t="shared" si="1"/>
        <v>0</v>
      </c>
      <c r="R13" s="12"/>
      <c r="S13" s="90"/>
      <c r="T13" s="180">
        <v>17</v>
      </c>
      <c r="U13" s="180" t="s">
        <v>76</v>
      </c>
      <c r="V13" s="12"/>
      <c r="W13" s="12"/>
      <c r="Y13" s="93">
        <v>1</v>
      </c>
      <c r="Z13" s="94"/>
      <c r="AA13" s="168">
        <f t="shared" si="2"/>
        <v>0</v>
      </c>
      <c r="AB13" s="169"/>
      <c r="AC13" s="169"/>
      <c r="AD13" s="169"/>
    </row>
    <row r="14" spans="1:30" s="73" customFormat="1" ht="30" customHeight="1" x14ac:dyDescent="0.65">
      <c r="A14" s="62">
        <v>10</v>
      </c>
      <c r="B14" s="122"/>
      <c r="C14" s="81" t="s">
        <v>48</v>
      </c>
      <c r="D14" s="81" t="s">
        <v>49</v>
      </c>
      <c r="E14" s="63"/>
      <c r="F14" s="64"/>
      <c r="G14" s="64">
        <f t="shared" si="0"/>
        <v>0</v>
      </c>
      <c r="H14" s="65"/>
      <c r="I14" s="82">
        <f>H14*3</f>
        <v>0</v>
      </c>
      <c r="J14" s="72"/>
      <c r="K14" s="83">
        <f>J14*2</f>
        <v>0</v>
      </c>
      <c r="L14" s="68"/>
      <c r="M14" s="67"/>
      <c r="N14" s="68"/>
      <c r="O14" s="67"/>
      <c r="P14" s="67"/>
      <c r="Q14" s="69">
        <f t="shared" si="1"/>
        <v>0</v>
      </c>
      <c r="S14" s="90"/>
      <c r="T14" s="84"/>
      <c r="U14" s="84"/>
      <c r="Y14" s="170" t="s">
        <v>29</v>
      </c>
      <c r="Z14" s="171"/>
      <c r="AA14" s="168">
        <v>20</v>
      </c>
      <c r="AB14" s="169"/>
      <c r="AC14" s="169"/>
      <c r="AD14" s="169"/>
    </row>
    <row r="15" spans="1:30" ht="30" customHeight="1" x14ac:dyDescent="0.65">
      <c r="A15" s="44">
        <v>11</v>
      </c>
      <c r="B15" s="123"/>
      <c r="C15" s="79" t="s">
        <v>50</v>
      </c>
      <c r="D15" s="79" t="s">
        <v>51</v>
      </c>
      <c r="E15" s="45"/>
      <c r="F15" s="46"/>
      <c r="G15" s="46">
        <f t="shared" si="0"/>
        <v>0</v>
      </c>
      <c r="H15" s="47"/>
      <c r="I15" s="46">
        <f t="shared" ref="I6:I34" si="3">H15*5</f>
        <v>0</v>
      </c>
      <c r="J15" s="51"/>
      <c r="K15" s="45">
        <f>J15*2</f>
        <v>0</v>
      </c>
      <c r="L15" s="48"/>
      <c r="M15" s="49"/>
      <c r="N15" s="48"/>
      <c r="O15" s="49"/>
      <c r="P15" s="49"/>
      <c r="Q15" s="50">
        <f t="shared" si="1"/>
        <v>0</v>
      </c>
      <c r="R15" s="12"/>
      <c r="S15" s="90"/>
      <c r="T15" s="84"/>
      <c r="U15" s="84"/>
      <c r="V15" s="12"/>
      <c r="W15" s="12"/>
      <c r="Y15" s="95"/>
      <c r="Z15" s="95"/>
      <c r="AA15" s="172">
        <f>SUM(AA9:AA14)</f>
        <v>260</v>
      </c>
      <c r="AB15" s="172"/>
      <c r="AC15" s="172"/>
      <c r="AD15" s="172"/>
    </row>
    <row r="16" spans="1:30" s="73" customFormat="1" ht="30" customHeight="1" x14ac:dyDescent="0.65">
      <c r="A16" s="62">
        <v>12</v>
      </c>
      <c r="B16" s="124"/>
      <c r="C16" s="81"/>
      <c r="D16" s="81"/>
      <c r="E16" s="63"/>
      <c r="F16" s="64"/>
      <c r="G16" s="64">
        <f t="shared" si="0"/>
        <v>0</v>
      </c>
      <c r="H16" s="65"/>
      <c r="I16" s="82">
        <f t="shared" si="3"/>
        <v>0</v>
      </c>
      <c r="J16" s="72"/>
      <c r="K16" s="83">
        <f>J16*2</f>
        <v>0</v>
      </c>
      <c r="L16" s="68"/>
      <c r="M16" s="67"/>
      <c r="N16" s="68"/>
      <c r="O16" s="67"/>
      <c r="P16" s="67"/>
      <c r="Q16" s="69">
        <f t="shared" si="1"/>
        <v>0</v>
      </c>
      <c r="S16" s="90"/>
      <c r="T16" s="84"/>
      <c r="U16" s="84"/>
      <c r="Y16" s="95"/>
      <c r="Z16" s="95"/>
      <c r="AA16" s="172"/>
      <c r="AB16" s="172"/>
      <c r="AC16" s="172"/>
      <c r="AD16" s="172"/>
    </row>
    <row r="17" spans="1:23" ht="30" customHeight="1" x14ac:dyDescent="0.65">
      <c r="A17" s="44">
        <v>13</v>
      </c>
      <c r="B17" s="125">
        <v>12</v>
      </c>
      <c r="C17" s="79" t="s">
        <v>46</v>
      </c>
      <c r="D17" s="79" t="s">
        <v>47</v>
      </c>
      <c r="E17" s="45"/>
      <c r="F17" s="46">
        <v>20</v>
      </c>
      <c r="G17" s="46">
        <f t="shared" si="0"/>
        <v>20</v>
      </c>
      <c r="H17" s="47"/>
      <c r="I17" s="46">
        <f>H17*3</f>
        <v>0</v>
      </c>
      <c r="J17" s="51">
        <v>4</v>
      </c>
      <c r="K17" s="45">
        <f>J17*2</f>
        <v>8</v>
      </c>
      <c r="L17" s="48">
        <v>10</v>
      </c>
      <c r="M17" s="49">
        <v>5</v>
      </c>
      <c r="N17" s="48"/>
      <c r="O17" s="49"/>
      <c r="P17" s="49"/>
      <c r="Q17" s="50">
        <f t="shared" si="1"/>
        <v>13</v>
      </c>
      <c r="R17" s="12"/>
      <c r="S17" s="90"/>
      <c r="T17" s="84"/>
      <c r="U17" s="84"/>
      <c r="V17" s="12"/>
      <c r="W17" s="12"/>
    </row>
    <row r="18" spans="1:23" s="73" customFormat="1" ht="30" customHeight="1" x14ac:dyDescent="0.65">
      <c r="A18" s="62">
        <v>14</v>
      </c>
      <c r="B18" s="126"/>
      <c r="C18" s="81" t="s">
        <v>43</v>
      </c>
      <c r="D18" s="81" t="s">
        <v>44</v>
      </c>
      <c r="E18" s="63"/>
      <c r="F18" s="64">
        <v>20</v>
      </c>
      <c r="G18" s="64">
        <f t="shared" si="0"/>
        <v>20</v>
      </c>
      <c r="H18" s="65">
        <v>1</v>
      </c>
      <c r="I18" s="82">
        <f>H18*3</f>
        <v>3</v>
      </c>
      <c r="J18" s="72">
        <v>5</v>
      </c>
      <c r="K18" s="83">
        <f>J18*2</f>
        <v>10</v>
      </c>
      <c r="L18" s="66"/>
      <c r="M18" s="67"/>
      <c r="N18" s="68"/>
      <c r="O18" s="67"/>
      <c r="P18" s="67"/>
      <c r="Q18" s="69">
        <f t="shared" si="1"/>
        <v>13</v>
      </c>
      <c r="S18" s="90"/>
      <c r="T18" s="84"/>
      <c r="U18" s="84"/>
    </row>
    <row r="19" spans="1:23" ht="30" customHeight="1" x14ac:dyDescent="0.65">
      <c r="A19" s="44">
        <v>15</v>
      </c>
      <c r="B19" s="127"/>
      <c r="C19" s="79"/>
      <c r="D19" s="79"/>
      <c r="E19" s="45"/>
      <c r="F19" s="46"/>
      <c r="G19" s="46">
        <f t="shared" si="0"/>
        <v>0</v>
      </c>
      <c r="H19" s="47"/>
      <c r="I19" s="46">
        <f>H19*3</f>
        <v>0</v>
      </c>
      <c r="J19" s="51"/>
      <c r="K19" s="45">
        <f>J19*2</f>
        <v>0</v>
      </c>
      <c r="L19" s="48"/>
      <c r="M19" s="49"/>
      <c r="N19" s="48"/>
      <c r="O19" s="49"/>
      <c r="P19" s="49"/>
      <c r="Q19" s="50">
        <f t="shared" si="1"/>
        <v>0</v>
      </c>
      <c r="R19" s="12"/>
      <c r="S19" s="90"/>
      <c r="T19" s="84"/>
      <c r="U19" s="84"/>
      <c r="V19" s="12"/>
      <c r="W19" s="12"/>
    </row>
    <row r="20" spans="1:23" s="73" customFormat="1" ht="30" customHeight="1" x14ac:dyDescent="0.65">
      <c r="A20" s="62">
        <v>16</v>
      </c>
      <c r="B20" s="128">
        <v>10</v>
      </c>
      <c r="C20" s="81" t="s">
        <v>52</v>
      </c>
      <c r="D20" s="81" t="s">
        <v>53</v>
      </c>
      <c r="E20" s="63"/>
      <c r="F20" s="64">
        <v>20</v>
      </c>
      <c r="G20" s="64">
        <f t="shared" si="0"/>
        <v>20</v>
      </c>
      <c r="H20" s="65">
        <v>1</v>
      </c>
      <c r="I20" s="82">
        <f>H20*3</f>
        <v>3</v>
      </c>
      <c r="J20" s="72">
        <v>8</v>
      </c>
      <c r="K20" s="83">
        <f>J20*2</f>
        <v>16</v>
      </c>
      <c r="L20" s="68"/>
      <c r="M20" s="67"/>
      <c r="N20" s="68">
        <v>15</v>
      </c>
      <c r="O20" s="67">
        <v>10</v>
      </c>
      <c r="P20" s="67"/>
      <c r="Q20" s="69">
        <f t="shared" si="1"/>
        <v>29</v>
      </c>
      <c r="S20" s="90"/>
      <c r="T20" s="84"/>
      <c r="U20" s="84"/>
    </row>
    <row r="21" spans="1:23" ht="30" customHeight="1" x14ac:dyDescent="0.65">
      <c r="A21" s="44">
        <v>17</v>
      </c>
      <c r="B21" s="129"/>
      <c r="C21" s="79" t="s">
        <v>54</v>
      </c>
      <c r="D21" s="79" t="s">
        <v>55</v>
      </c>
      <c r="E21" s="177"/>
      <c r="F21" s="178">
        <v>20</v>
      </c>
      <c r="G21" s="46">
        <f t="shared" si="0"/>
        <v>20</v>
      </c>
      <c r="H21" s="47"/>
      <c r="I21" s="46">
        <f>H21*3</f>
        <v>0</v>
      </c>
      <c r="J21" s="51"/>
      <c r="K21" s="45">
        <f>J21*2</f>
        <v>0</v>
      </c>
      <c r="L21" s="48">
        <v>15</v>
      </c>
      <c r="M21" s="49">
        <v>5</v>
      </c>
      <c r="N21" s="48"/>
      <c r="O21" s="49"/>
      <c r="P21" s="49"/>
      <c r="Q21" s="50">
        <f t="shared" si="1"/>
        <v>5</v>
      </c>
      <c r="R21" s="12"/>
      <c r="S21" s="90"/>
      <c r="T21" s="84"/>
      <c r="U21" s="84"/>
      <c r="V21" s="12"/>
      <c r="W21" s="12"/>
    </row>
    <row r="22" spans="1:23" s="73" customFormat="1" ht="30" customHeight="1" x14ac:dyDescent="0.65">
      <c r="A22" s="62">
        <v>18</v>
      </c>
      <c r="B22" s="130"/>
      <c r="C22" s="81" t="s">
        <v>63</v>
      </c>
      <c r="D22" s="81" t="s">
        <v>56</v>
      </c>
      <c r="E22" s="63"/>
      <c r="F22" s="64">
        <v>20</v>
      </c>
      <c r="G22" s="64">
        <f t="shared" si="0"/>
        <v>20</v>
      </c>
      <c r="H22" s="65">
        <v>1</v>
      </c>
      <c r="I22" s="82">
        <f>H22*3</f>
        <v>3</v>
      </c>
      <c r="J22" s="72">
        <v>6</v>
      </c>
      <c r="K22" s="83">
        <f>J22*2</f>
        <v>12</v>
      </c>
      <c r="L22" s="68"/>
      <c r="M22" s="67"/>
      <c r="N22" s="68"/>
      <c r="O22" s="67"/>
      <c r="P22" s="67"/>
      <c r="Q22" s="69">
        <f t="shared" si="1"/>
        <v>15</v>
      </c>
      <c r="S22" s="90"/>
      <c r="T22" s="84"/>
      <c r="U22" s="84"/>
    </row>
    <row r="23" spans="1:23" ht="30" customHeight="1" x14ac:dyDescent="0.65">
      <c r="A23" s="44">
        <v>19</v>
      </c>
      <c r="B23" s="131">
        <v>15</v>
      </c>
      <c r="C23" s="79" t="s">
        <v>61</v>
      </c>
      <c r="D23" s="79" t="s">
        <v>64</v>
      </c>
      <c r="E23" s="45"/>
      <c r="F23" s="46">
        <v>20</v>
      </c>
      <c r="G23" s="46">
        <f t="shared" si="0"/>
        <v>20</v>
      </c>
      <c r="H23" s="47"/>
      <c r="I23" s="46">
        <f>H23*3</f>
        <v>0</v>
      </c>
      <c r="J23" s="51">
        <v>7</v>
      </c>
      <c r="K23" s="45">
        <f>J23*2</f>
        <v>14</v>
      </c>
      <c r="L23" s="48"/>
      <c r="M23" s="49"/>
      <c r="N23" s="48"/>
      <c r="O23" s="49"/>
      <c r="P23" s="49"/>
      <c r="Q23" s="50">
        <f t="shared" si="1"/>
        <v>14</v>
      </c>
      <c r="R23" s="12"/>
      <c r="S23" s="90"/>
      <c r="T23" s="84"/>
      <c r="U23" s="84"/>
      <c r="V23" s="12"/>
      <c r="W23" s="12"/>
    </row>
    <row r="24" spans="1:23" s="73" customFormat="1" ht="30" customHeight="1" x14ac:dyDescent="0.65">
      <c r="A24" s="62">
        <v>20</v>
      </c>
      <c r="B24" s="132"/>
      <c r="C24" s="81" t="s">
        <v>59</v>
      </c>
      <c r="D24" s="81" t="s">
        <v>60</v>
      </c>
      <c r="E24" s="63"/>
      <c r="F24" s="64">
        <v>20</v>
      </c>
      <c r="G24" s="64">
        <f t="shared" si="0"/>
        <v>20</v>
      </c>
      <c r="H24" s="65">
        <v>2</v>
      </c>
      <c r="I24" s="82">
        <f>H24*3</f>
        <v>6</v>
      </c>
      <c r="J24" s="72">
        <v>6</v>
      </c>
      <c r="K24" s="83">
        <f>J24*2</f>
        <v>12</v>
      </c>
      <c r="L24" s="66" t="s">
        <v>65</v>
      </c>
      <c r="M24" s="67">
        <v>15</v>
      </c>
      <c r="N24" s="68">
        <v>11</v>
      </c>
      <c r="O24" s="67">
        <v>10</v>
      </c>
      <c r="P24" s="67"/>
      <c r="Q24" s="69">
        <f t="shared" si="1"/>
        <v>43</v>
      </c>
      <c r="S24" s="90"/>
      <c r="T24" s="84"/>
      <c r="U24" s="84"/>
    </row>
    <row r="25" spans="1:23" ht="30" customHeight="1" x14ac:dyDescent="0.65">
      <c r="A25" s="44">
        <v>21</v>
      </c>
      <c r="B25" s="133"/>
      <c r="C25" s="79"/>
      <c r="D25" s="79"/>
      <c r="E25" s="45"/>
      <c r="F25" s="46"/>
      <c r="G25" s="46">
        <f t="shared" ref="G25" si="4">E25+F25</f>
        <v>0</v>
      </c>
      <c r="H25" s="47"/>
      <c r="I25" s="46">
        <f t="shared" si="3"/>
        <v>0</v>
      </c>
      <c r="J25" s="47"/>
      <c r="K25" s="45">
        <f>J25*2</f>
        <v>0</v>
      </c>
      <c r="L25" s="48"/>
      <c r="M25" s="49"/>
      <c r="N25" s="48"/>
      <c r="O25" s="49"/>
      <c r="P25" s="49"/>
      <c r="Q25" s="50">
        <f t="shared" si="1"/>
        <v>0</v>
      </c>
      <c r="R25" s="12"/>
      <c r="S25" s="90"/>
      <c r="T25" s="84"/>
      <c r="U25" s="84"/>
      <c r="V25" s="12"/>
      <c r="W25" s="12"/>
    </row>
    <row r="26" spans="1:23" s="73" customFormat="1" ht="30" customHeight="1" x14ac:dyDescent="0.65">
      <c r="A26" s="62">
        <v>22</v>
      </c>
      <c r="B26" s="134">
        <v>16</v>
      </c>
      <c r="C26" s="81"/>
      <c r="D26" s="81"/>
      <c r="E26" s="63"/>
      <c r="F26" s="64"/>
      <c r="G26" s="64">
        <f t="shared" si="0"/>
        <v>0</v>
      </c>
      <c r="H26" s="65"/>
      <c r="I26" s="82">
        <f t="shared" si="3"/>
        <v>0</v>
      </c>
      <c r="J26" s="72"/>
      <c r="K26" s="83">
        <f>J26*2</f>
        <v>0</v>
      </c>
      <c r="L26" s="68"/>
      <c r="M26" s="67"/>
      <c r="N26" s="68"/>
      <c r="O26" s="67"/>
      <c r="P26" s="67"/>
      <c r="Q26" s="69">
        <f t="shared" si="1"/>
        <v>0</v>
      </c>
      <c r="S26" s="90"/>
      <c r="T26" s="84"/>
      <c r="U26" s="84"/>
    </row>
    <row r="27" spans="1:23" ht="30" customHeight="1" x14ac:dyDescent="0.65">
      <c r="A27" s="44">
        <v>23</v>
      </c>
      <c r="B27" s="135"/>
      <c r="C27" s="79"/>
      <c r="D27" s="79"/>
      <c r="E27" s="45"/>
      <c r="F27" s="45"/>
      <c r="G27" s="46">
        <f t="shared" si="0"/>
        <v>0</v>
      </c>
      <c r="H27" s="47"/>
      <c r="I27" s="46">
        <f t="shared" si="3"/>
        <v>0</v>
      </c>
      <c r="J27" s="47"/>
      <c r="K27" s="45">
        <f>J27*2</f>
        <v>0</v>
      </c>
      <c r="L27" s="48"/>
      <c r="M27" s="49"/>
      <c r="N27" s="48"/>
      <c r="O27" s="49"/>
      <c r="P27" s="49"/>
      <c r="Q27" s="50">
        <f t="shared" si="1"/>
        <v>0</v>
      </c>
      <c r="R27" s="12"/>
      <c r="S27" s="90"/>
      <c r="T27" s="84"/>
      <c r="U27" s="84"/>
      <c r="V27" s="12"/>
      <c r="W27" s="12"/>
    </row>
    <row r="28" spans="1:23" s="73" customFormat="1" ht="30" customHeight="1" x14ac:dyDescent="0.6">
      <c r="A28" s="62">
        <v>24</v>
      </c>
      <c r="B28" s="136"/>
      <c r="C28" s="81"/>
      <c r="D28" s="81"/>
      <c r="E28" s="63"/>
      <c r="F28" s="63"/>
      <c r="G28" s="64">
        <f t="shared" si="0"/>
        <v>0</v>
      </c>
      <c r="H28" s="65"/>
      <c r="I28" s="82">
        <f t="shared" si="3"/>
        <v>0</v>
      </c>
      <c r="J28" s="72"/>
      <c r="K28" s="83">
        <f>J28*2</f>
        <v>0</v>
      </c>
      <c r="L28" s="66"/>
      <c r="M28" s="67"/>
      <c r="N28" s="68"/>
      <c r="O28" s="67"/>
      <c r="P28" s="67"/>
      <c r="Q28" s="69">
        <f t="shared" si="1"/>
        <v>0</v>
      </c>
      <c r="S28" s="90"/>
    </row>
    <row r="29" spans="1:23" ht="30" customHeight="1" x14ac:dyDescent="0.6">
      <c r="A29" s="44">
        <v>25</v>
      </c>
      <c r="B29" s="156">
        <v>17</v>
      </c>
      <c r="C29" s="79"/>
      <c r="D29" s="79"/>
      <c r="E29" s="45"/>
      <c r="F29" s="45"/>
      <c r="G29" s="46">
        <f t="shared" si="0"/>
        <v>0</v>
      </c>
      <c r="H29" s="47"/>
      <c r="I29" s="46">
        <f t="shared" si="3"/>
        <v>0</v>
      </c>
      <c r="J29" s="51"/>
      <c r="K29" s="45">
        <f>J29*2</f>
        <v>0</v>
      </c>
      <c r="L29" s="48"/>
      <c r="M29" s="49"/>
      <c r="N29" s="48"/>
      <c r="O29" s="49"/>
      <c r="P29" s="49"/>
      <c r="Q29" s="50">
        <f t="shared" si="1"/>
        <v>0</v>
      </c>
      <c r="R29" s="12"/>
      <c r="S29" s="90"/>
      <c r="T29" s="12"/>
      <c r="U29" s="12"/>
      <c r="V29" s="12"/>
      <c r="W29" s="12"/>
    </row>
    <row r="30" spans="1:23" ht="33.6" customHeight="1" x14ac:dyDescent="0.6">
      <c r="A30" s="78">
        <v>26</v>
      </c>
      <c r="B30" s="157"/>
      <c r="C30" s="81"/>
      <c r="D30" s="81"/>
      <c r="E30" s="63"/>
      <c r="F30" s="63"/>
      <c r="G30" s="64">
        <f t="shared" ref="G30:G33" si="5">E30+F30</f>
        <v>0</v>
      </c>
      <c r="H30" s="65"/>
      <c r="I30" s="82">
        <f t="shared" si="3"/>
        <v>0</v>
      </c>
      <c r="J30" s="72"/>
      <c r="K30" s="83">
        <f>J30*2</f>
        <v>0</v>
      </c>
      <c r="L30" s="66"/>
      <c r="M30" s="67"/>
      <c r="N30" s="68"/>
      <c r="O30" s="67"/>
      <c r="P30" s="67"/>
      <c r="Q30" s="69">
        <f t="shared" ref="Q30:Q31" si="6">I30+K30+M30+O30+P30</f>
        <v>0</v>
      </c>
      <c r="R30" s="12"/>
      <c r="S30" s="90"/>
      <c r="T30" s="12"/>
      <c r="U30" s="12"/>
      <c r="V30" s="12"/>
      <c r="W30" s="12"/>
    </row>
    <row r="31" spans="1:23" ht="30" customHeight="1" x14ac:dyDescent="0.6">
      <c r="A31" s="44">
        <v>27</v>
      </c>
      <c r="B31" s="158"/>
      <c r="C31" s="80"/>
      <c r="D31" s="80"/>
      <c r="E31" s="45"/>
      <c r="F31" s="45"/>
      <c r="G31" s="46">
        <f t="shared" si="5"/>
        <v>0</v>
      </c>
      <c r="H31" s="47"/>
      <c r="I31" s="46">
        <f t="shared" si="3"/>
        <v>0</v>
      </c>
      <c r="J31" s="51"/>
      <c r="K31" s="45">
        <f>J31*2</f>
        <v>0</v>
      </c>
      <c r="L31" s="48"/>
      <c r="M31" s="49"/>
      <c r="N31" s="48"/>
      <c r="O31" s="49"/>
      <c r="P31" s="49"/>
      <c r="Q31" s="50">
        <f t="shared" si="6"/>
        <v>0</v>
      </c>
      <c r="R31" s="12"/>
      <c r="S31" s="90"/>
      <c r="T31" s="12"/>
      <c r="U31" s="12"/>
      <c r="V31" s="12"/>
      <c r="W31" s="12"/>
    </row>
    <row r="32" spans="1:23" ht="30" customHeight="1" x14ac:dyDescent="0.6">
      <c r="A32" s="78">
        <v>28</v>
      </c>
      <c r="B32" s="159">
        <v>18</v>
      </c>
      <c r="C32" s="81"/>
      <c r="D32" s="81"/>
      <c r="E32" s="63"/>
      <c r="F32" s="63"/>
      <c r="G32" s="64">
        <f t="shared" ref="G32" si="7">E32+F32</f>
        <v>0</v>
      </c>
      <c r="H32" s="65"/>
      <c r="I32" s="82">
        <f t="shared" si="3"/>
        <v>0</v>
      </c>
      <c r="J32" s="72"/>
      <c r="K32" s="83">
        <f>J32*2</f>
        <v>0</v>
      </c>
      <c r="L32" s="66"/>
      <c r="M32" s="67"/>
      <c r="N32" s="68"/>
      <c r="O32" s="67"/>
      <c r="P32" s="67"/>
      <c r="Q32" s="69">
        <f t="shared" ref="Q32:Q33" si="8">I32+K32+M32+O32+P32</f>
        <v>0</v>
      </c>
      <c r="R32" s="12"/>
      <c r="S32" s="90"/>
      <c r="T32" s="12"/>
      <c r="U32" s="12"/>
      <c r="V32" s="12"/>
      <c r="W32" s="12"/>
    </row>
    <row r="33" spans="1:23" ht="30" customHeight="1" x14ac:dyDescent="0.6">
      <c r="A33" s="44">
        <v>29</v>
      </c>
      <c r="B33" s="160"/>
      <c r="C33" s="79"/>
      <c r="D33" s="79"/>
      <c r="E33" s="45"/>
      <c r="F33" s="45"/>
      <c r="G33" s="46">
        <f t="shared" si="5"/>
        <v>0</v>
      </c>
      <c r="H33" s="47"/>
      <c r="I33" s="46">
        <f t="shared" si="3"/>
        <v>0</v>
      </c>
      <c r="J33" s="51"/>
      <c r="K33" s="45">
        <f>J33*2</f>
        <v>0</v>
      </c>
      <c r="L33" s="48"/>
      <c r="M33" s="49"/>
      <c r="N33" s="48"/>
      <c r="O33" s="49"/>
      <c r="P33" s="49"/>
      <c r="Q33" s="50">
        <f t="shared" si="8"/>
        <v>0</v>
      </c>
      <c r="R33" s="12"/>
      <c r="S33" s="90"/>
      <c r="T33" s="12"/>
      <c r="U33" s="12"/>
      <c r="V33" s="12"/>
      <c r="W33" s="12"/>
    </row>
    <row r="34" spans="1:23" s="73" customFormat="1" ht="30" customHeight="1" x14ac:dyDescent="0.6">
      <c r="A34" s="62">
        <v>30</v>
      </c>
      <c r="B34" s="161"/>
      <c r="C34" s="81"/>
      <c r="D34" s="81"/>
      <c r="E34" s="63"/>
      <c r="F34" s="63"/>
      <c r="G34" s="64">
        <f t="shared" si="0"/>
        <v>0</v>
      </c>
      <c r="H34" s="65"/>
      <c r="I34" s="82">
        <f t="shared" si="3"/>
        <v>0</v>
      </c>
      <c r="J34" s="72"/>
      <c r="K34" s="83">
        <f>J34*2</f>
        <v>0</v>
      </c>
      <c r="L34" s="68"/>
      <c r="M34" s="67"/>
      <c r="N34" s="68"/>
      <c r="O34" s="67"/>
      <c r="P34" s="67"/>
      <c r="Q34" s="69">
        <f>I34+K34+M34+O34+P34</f>
        <v>0</v>
      </c>
      <c r="S34" s="90"/>
    </row>
    <row r="35" spans="1:23" ht="1.8" customHeight="1" thickBot="1" x14ac:dyDescent="0.35">
      <c r="A35" s="24"/>
      <c r="B35" s="75"/>
      <c r="C35" s="25"/>
      <c r="D35" s="26"/>
      <c r="E35" s="27"/>
      <c r="F35" s="28"/>
      <c r="G35" s="29"/>
      <c r="H35" s="30"/>
      <c r="I35" s="29"/>
      <c r="J35" s="31"/>
      <c r="K35" s="32"/>
      <c r="L35" s="33"/>
      <c r="M35" s="28"/>
      <c r="N35" s="34"/>
      <c r="O35" s="35"/>
      <c r="P35" s="35"/>
      <c r="Q35" s="36"/>
      <c r="R35" s="12"/>
      <c r="S35" s="12"/>
      <c r="T35" s="12"/>
      <c r="U35" s="12"/>
      <c r="V35" s="12"/>
      <c r="W35" s="12"/>
    </row>
    <row r="36" spans="1:23" s="6" customFormat="1" ht="37.799999999999997" customHeight="1" thickTop="1" thickBot="1" x14ac:dyDescent="0.65">
      <c r="A36" s="142" t="s">
        <v>11</v>
      </c>
      <c r="B36" s="143"/>
      <c r="C36" s="143"/>
      <c r="D36" s="143"/>
      <c r="E36" s="143"/>
      <c r="F36" s="144"/>
      <c r="G36" s="52">
        <f>SUM(G4:G34)</f>
        <v>250</v>
      </c>
      <c r="H36" s="151">
        <f>SUM(I4:I34)</f>
        <v>27</v>
      </c>
      <c r="I36" s="151"/>
      <c r="J36" s="151">
        <f>SUM(K4:K34)</f>
        <v>128</v>
      </c>
      <c r="K36" s="151"/>
      <c r="L36" s="152">
        <f>SUM(M5:M34)</f>
        <v>65</v>
      </c>
      <c r="M36" s="153"/>
      <c r="N36" s="53"/>
      <c r="O36" s="52">
        <f>SUM(O4:O34)</f>
        <v>30</v>
      </c>
      <c r="P36" s="52">
        <f>SUM(P4:P34)</f>
        <v>0</v>
      </c>
      <c r="Q36" s="54">
        <f>SUM(Q4:Q34)</f>
        <v>250</v>
      </c>
      <c r="R36" s="14"/>
      <c r="S36" s="91">
        <f>SUM(S5:S35)</f>
        <v>0</v>
      </c>
      <c r="T36" s="14"/>
      <c r="U36" s="14"/>
      <c r="V36" s="14"/>
      <c r="W36" s="14"/>
    </row>
    <row r="37" spans="1:23" ht="61.2" customHeight="1" thickTop="1" x14ac:dyDescent="0.6">
      <c r="A37" s="140" t="s">
        <v>14</v>
      </c>
      <c r="B37" s="141"/>
      <c r="C37" s="141"/>
      <c r="D37" s="141"/>
      <c r="E37" s="141"/>
      <c r="F37" s="141"/>
      <c r="G37" s="55">
        <f>G36-H36-J36-L36</f>
        <v>30</v>
      </c>
      <c r="H37" s="114" t="s">
        <v>12</v>
      </c>
      <c r="I37" s="114"/>
      <c r="J37" s="114" t="s">
        <v>13</v>
      </c>
      <c r="K37" s="114"/>
      <c r="L37" s="114" t="s">
        <v>26</v>
      </c>
      <c r="M37" s="114"/>
      <c r="N37" s="56" t="s">
        <v>15</v>
      </c>
      <c r="O37" s="154">
        <f>SUM(O36:P36)</f>
        <v>30</v>
      </c>
      <c r="P37" s="155"/>
      <c r="Q37" s="117" t="s">
        <v>10</v>
      </c>
      <c r="R37" s="12"/>
      <c r="S37" s="92">
        <f>SUM(H5:H34)</f>
        <v>9</v>
      </c>
      <c r="T37" s="12"/>
      <c r="U37" s="12"/>
      <c r="V37" s="12"/>
      <c r="W37" s="12"/>
    </row>
    <row r="38" spans="1:23" ht="38.4" customHeight="1" x14ac:dyDescent="0.6">
      <c r="A38" s="111" t="s">
        <v>22</v>
      </c>
      <c r="B38" s="112"/>
      <c r="C38" s="112"/>
      <c r="D38" s="112"/>
      <c r="E38" s="113"/>
      <c r="F38" s="57">
        <v>3</v>
      </c>
      <c r="G38" s="58">
        <f>G37/F38</f>
        <v>10</v>
      </c>
      <c r="H38" s="115"/>
      <c r="I38" s="115"/>
      <c r="J38" s="115"/>
      <c r="K38" s="115"/>
      <c r="L38" s="115"/>
      <c r="M38" s="115"/>
      <c r="N38" s="59"/>
      <c r="O38" s="60"/>
      <c r="P38" s="61">
        <f>G37-O37</f>
        <v>0</v>
      </c>
      <c r="Q38" s="118"/>
      <c r="R38" s="12"/>
      <c r="S38" s="90">
        <f>S36-S37</f>
        <v>-9</v>
      </c>
      <c r="T38" s="12"/>
      <c r="U38" s="12"/>
      <c r="V38" s="12"/>
      <c r="W38" s="12"/>
    </row>
    <row r="39" spans="1:23" s="110" customFormat="1" ht="37.799999999999997" customHeight="1" x14ac:dyDescent="0.55000000000000004">
      <c r="A39" s="106"/>
      <c r="B39" s="106"/>
      <c r="E39" s="107"/>
      <c r="F39" s="108"/>
      <c r="G39" s="108"/>
      <c r="H39" s="108"/>
      <c r="I39" s="108"/>
      <c r="J39" s="108"/>
      <c r="K39" s="107"/>
      <c r="L39" s="108"/>
      <c r="M39" s="108"/>
      <c r="N39" s="108"/>
      <c r="O39" s="109"/>
      <c r="P39" s="109"/>
      <c r="Q39" s="106"/>
      <c r="R39" s="108"/>
      <c r="S39" s="108"/>
      <c r="T39" s="108"/>
      <c r="U39" s="108"/>
      <c r="V39" s="108"/>
      <c r="W39" s="108"/>
    </row>
    <row r="40" spans="1:23" x14ac:dyDescent="0.3">
      <c r="A40" s="37"/>
      <c r="B40" s="37"/>
      <c r="C40" s="37"/>
      <c r="D40" s="38"/>
      <c r="E40" s="38"/>
      <c r="F40" s="12"/>
      <c r="G40" s="12"/>
      <c r="H40" s="17"/>
      <c r="I40" s="12"/>
      <c r="J40" s="12"/>
      <c r="K40" s="38"/>
      <c r="L40" s="12"/>
      <c r="M40" s="12"/>
      <c r="N40" s="12"/>
      <c r="O40" s="39"/>
      <c r="P40" s="39"/>
      <c r="Q40" s="37"/>
      <c r="R40" s="12"/>
      <c r="S40" s="12"/>
      <c r="T40" s="12"/>
      <c r="U40" s="12"/>
      <c r="V40" s="12"/>
      <c r="W40" s="12"/>
    </row>
    <row r="41" spans="1:23" x14ac:dyDescent="0.3">
      <c r="A41" s="37"/>
      <c r="B41" s="37"/>
      <c r="C41" s="37"/>
      <c r="D41" s="38"/>
      <c r="E41" s="38"/>
      <c r="F41" s="12"/>
      <c r="G41" s="12"/>
      <c r="H41" s="17"/>
      <c r="I41" s="12"/>
      <c r="J41" s="12"/>
      <c r="K41" s="38"/>
      <c r="L41" s="12"/>
      <c r="M41" s="12"/>
      <c r="N41" s="12"/>
      <c r="O41" s="39"/>
      <c r="P41" s="39"/>
      <c r="Q41" s="37"/>
      <c r="R41" s="12"/>
      <c r="S41" s="12"/>
      <c r="T41" s="12"/>
      <c r="U41" s="12"/>
      <c r="V41" s="12"/>
      <c r="W41" s="12"/>
    </row>
    <row r="42" spans="1:23" x14ac:dyDescent="0.3">
      <c r="A42" s="37"/>
      <c r="B42" s="37"/>
      <c r="C42" s="37"/>
      <c r="D42" s="38"/>
      <c r="E42" s="38"/>
      <c r="F42" s="12"/>
      <c r="G42" s="12"/>
      <c r="H42" s="17"/>
      <c r="I42" s="12"/>
      <c r="J42" s="12"/>
      <c r="K42" s="38"/>
      <c r="L42" s="12"/>
      <c r="M42" s="12"/>
      <c r="N42" s="12"/>
      <c r="O42" s="39"/>
      <c r="P42" s="39"/>
      <c r="Q42" s="37"/>
      <c r="R42" s="12"/>
      <c r="S42" s="12"/>
      <c r="T42" s="12"/>
      <c r="U42" s="12"/>
      <c r="V42" s="12"/>
      <c r="W42" s="12"/>
    </row>
    <row r="43" spans="1:23" x14ac:dyDescent="0.3">
      <c r="K43" s="11">
        <f>SUM(J5:J34)</f>
        <v>64</v>
      </c>
    </row>
  </sheetData>
  <sortState xmlns:xlrd2="http://schemas.microsoft.com/office/spreadsheetml/2017/richdata2" ref="T5:U12">
    <sortCondition ref="T5:T12"/>
  </sortState>
  <mergeCells count="36">
    <mergeCell ref="AA13:AD13"/>
    <mergeCell ref="Y14:Z14"/>
    <mergeCell ref="AA14:AD14"/>
    <mergeCell ref="AA15:AD16"/>
    <mergeCell ref="Y7:AD8"/>
    <mergeCell ref="AA9:AD9"/>
    <mergeCell ref="AA10:AD10"/>
    <mergeCell ref="AA11:AD11"/>
    <mergeCell ref="AA12:AD12"/>
    <mergeCell ref="A1:Q1"/>
    <mergeCell ref="E2:F2"/>
    <mergeCell ref="A37:F37"/>
    <mergeCell ref="A36:F36"/>
    <mergeCell ref="H2:P2"/>
    <mergeCell ref="C2:D2"/>
    <mergeCell ref="Q2:Q3"/>
    <mergeCell ref="L37:M38"/>
    <mergeCell ref="H36:I36"/>
    <mergeCell ref="J36:K36"/>
    <mergeCell ref="L36:M36"/>
    <mergeCell ref="O37:P37"/>
    <mergeCell ref="B29:B31"/>
    <mergeCell ref="B32:B34"/>
    <mergeCell ref="B5:B7"/>
    <mergeCell ref="B8:B10"/>
    <mergeCell ref="A38:E38"/>
    <mergeCell ref="J37:K38"/>
    <mergeCell ref="H37:I38"/>
    <mergeCell ref="T2:U2"/>
    <mergeCell ref="Q37:Q38"/>
    <mergeCell ref="B11:B13"/>
    <mergeCell ref="B14:B16"/>
    <mergeCell ref="B17:B19"/>
    <mergeCell ref="B20:B22"/>
    <mergeCell ref="B23:B25"/>
    <mergeCell ref="B26:B28"/>
  </mergeCells>
  <phoneticPr fontId="3" type="noConversion"/>
  <pageMargins left="0.2" right="0.2" top="0.25" bottom="0.25" header="0.3" footer="0.3"/>
  <pageSetup scale="5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D9365-8296-4B31-A8E6-581E61113D49}">
  <dimension ref="A1:H17"/>
  <sheetViews>
    <sheetView workbookViewId="0">
      <selection activeCell="E12" sqref="E12"/>
    </sheetView>
  </sheetViews>
  <sheetFormatPr defaultRowHeight="14.4" x14ac:dyDescent="0.3"/>
  <cols>
    <col min="1" max="1" width="3.77734375" customWidth="1"/>
    <col min="2" max="2" width="34.77734375" customWidth="1"/>
    <col min="3" max="3" width="7.88671875" customWidth="1"/>
    <col min="7" max="7" width="3.77734375" customWidth="1"/>
    <col min="8" max="8" width="34.77734375" customWidth="1"/>
  </cols>
  <sheetData>
    <row r="1" spans="1:8" ht="27.6" x14ac:dyDescent="0.65">
      <c r="A1" s="174" t="s">
        <v>19</v>
      </c>
      <c r="B1" s="174"/>
      <c r="G1" s="174" t="s">
        <v>21</v>
      </c>
      <c r="H1" s="174"/>
    </row>
    <row r="2" spans="1:8" ht="31.8" customHeight="1" x14ac:dyDescent="0.45">
      <c r="A2" s="175" t="s">
        <v>20</v>
      </c>
      <c r="B2" s="175"/>
      <c r="G2" s="175" t="s">
        <v>20</v>
      </c>
      <c r="H2" s="175"/>
    </row>
    <row r="3" spans="1:8" ht="25.2" customHeight="1" thickBot="1" x14ac:dyDescent="0.35">
      <c r="A3" s="4">
        <v>1</v>
      </c>
      <c r="B3" s="5"/>
      <c r="G3" s="4">
        <v>1</v>
      </c>
      <c r="H3" s="5"/>
    </row>
    <row r="4" spans="1:8" ht="25.2" customHeight="1" thickTop="1" thickBot="1" x14ac:dyDescent="0.35">
      <c r="A4" s="4">
        <v>2</v>
      </c>
      <c r="B4" s="5"/>
      <c r="G4" s="4">
        <v>2</v>
      </c>
      <c r="H4" s="5"/>
    </row>
    <row r="5" spans="1:8" ht="25.2" customHeight="1" thickTop="1" thickBot="1" x14ac:dyDescent="0.35">
      <c r="A5" s="4">
        <v>3</v>
      </c>
      <c r="B5" s="5"/>
      <c r="G5" s="4">
        <v>3</v>
      </c>
      <c r="H5" s="5"/>
    </row>
    <row r="6" spans="1:8" ht="25.2" customHeight="1" thickTop="1" thickBot="1" x14ac:dyDescent="0.35">
      <c r="A6" s="4">
        <v>4</v>
      </c>
      <c r="B6" s="5"/>
      <c r="G6" s="4">
        <v>4</v>
      </c>
      <c r="H6" s="5"/>
    </row>
    <row r="7" spans="1:8" ht="25.2" customHeight="1" thickTop="1" thickBot="1" x14ac:dyDescent="0.35">
      <c r="A7" s="4">
        <v>5</v>
      </c>
      <c r="B7" s="5"/>
      <c r="G7" s="4">
        <v>5</v>
      </c>
      <c r="H7" s="5"/>
    </row>
    <row r="8" spans="1:8" ht="25.2" customHeight="1" thickTop="1" thickBot="1" x14ac:dyDescent="0.35">
      <c r="A8" s="4">
        <v>6</v>
      </c>
      <c r="B8" s="5"/>
      <c r="G8" s="4">
        <v>6</v>
      </c>
      <c r="H8" s="5"/>
    </row>
    <row r="9" spans="1:8" ht="25.2" customHeight="1" thickTop="1" thickBot="1" x14ac:dyDescent="0.35">
      <c r="A9" s="4">
        <v>7</v>
      </c>
      <c r="B9" s="5"/>
      <c r="G9" s="4">
        <v>7</v>
      </c>
      <c r="H9" s="5"/>
    </row>
    <row r="10" spans="1:8" ht="25.2" customHeight="1" thickTop="1" thickBot="1" x14ac:dyDescent="0.35">
      <c r="A10" s="4">
        <v>8</v>
      </c>
      <c r="B10" s="5"/>
      <c r="G10" s="4">
        <v>8</v>
      </c>
      <c r="H10" s="5"/>
    </row>
    <row r="11" spans="1:8" ht="25.2" customHeight="1" thickTop="1" thickBot="1" x14ac:dyDescent="0.35">
      <c r="A11" s="4">
        <v>9</v>
      </c>
      <c r="B11" s="5"/>
      <c r="G11" s="4">
        <v>9</v>
      </c>
      <c r="H11" s="5"/>
    </row>
    <row r="12" spans="1:8" ht="25.2" customHeight="1" thickTop="1" thickBot="1" x14ac:dyDescent="0.35">
      <c r="A12" s="4">
        <v>10</v>
      </c>
      <c r="B12" s="5"/>
      <c r="G12" s="4">
        <v>10</v>
      </c>
      <c r="H12" s="5"/>
    </row>
    <row r="13" spans="1:8" ht="25.2" customHeight="1" thickTop="1" thickBot="1" x14ac:dyDescent="0.35">
      <c r="A13" s="4">
        <v>11</v>
      </c>
      <c r="B13" s="5"/>
      <c r="G13" s="4">
        <v>11</v>
      </c>
      <c r="H13" s="5"/>
    </row>
    <row r="14" spans="1:8" ht="25.2" customHeight="1" thickTop="1" thickBot="1" x14ac:dyDescent="0.35">
      <c r="A14" s="4">
        <v>12</v>
      </c>
      <c r="B14" s="5"/>
      <c r="G14" s="4">
        <v>12</v>
      </c>
      <c r="H14" s="5"/>
    </row>
    <row r="15" spans="1:8" ht="25.2" customHeight="1" thickTop="1" thickBot="1" x14ac:dyDescent="0.35">
      <c r="A15" s="4">
        <v>13</v>
      </c>
      <c r="B15" s="5"/>
      <c r="G15" s="4">
        <v>13</v>
      </c>
      <c r="H15" s="5"/>
    </row>
    <row r="16" spans="1:8" ht="25.2" customHeight="1" thickTop="1" thickBot="1" x14ac:dyDescent="0.35">
      <c r="A16" s="4">
        <v>14</v>
      </c>
      <c r="B16" s="5"/>
      <c r="G16" s="4">
        <v>14</v>
      </c>
      <c r="H16" s="5"/>
    </row>
    <row r="17" ht="25.2" customHeight="1" thickTop="1" x14ac:dyDescent="0.3"/>
  </sheetData>
  <mergeCells count="4">
    <mergeCell ref="A1:B1"/>
    <mergeCell ref="A2:B2"/>
    <mergeCell ref="G1:H1"/>
    <mergeCell ref="G2:H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 MONEY CALCULATOR</vt:lpstr>
      <vt:lpstr>HOLE PRIZE MARKERS</vt:lpstr>
      <vt:lpstr>'MO MONEY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GONZALES</dc:creator>
  <cp:lastModifiedBy>LINDA GONZALES</cp:lastModifiedBy>
  <cp:lastPrinted>2025-05-16T20:29:00Z</cp:lastPrinted>
  <dcterms:created xsi:type="dcterms:W3CDTF">2024-08-10T01:38:28Z</dcterms:created>
  <dcterms:modified xsi:type="dcterms:W3CDTF">2025-08-02T15:38:57Z</dcterms:modified>
</cp:coreProperties>
</file>